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2017\do Internetu\gotowe\"/>
    </mc:Choice>
  </mc:AlternateContent>
  <bookViews>
    <workbookView xWindow="0" yWindow="-15" windowWidth="9630" windowHeight="3435"/>
  </bookViews>
  <sheets>
    <sheet name="Tabl.1" sheetId="41" r:id="rId1"/>
    <sheet name="Tabl.1(cd.)" sheetId="43" r:id="rId2"/>
    <sheet name="Tabl.1(dok)" sheetId="42" r:id="rId3"/>
    <sheet name="Tabl.2-3" sheetId="44" r:id="rId4"/>
    <sheet name="Tabl.4" sheetId="45" r:id="rId5"/>
    <sheet name="Tabl.4(cd.)" sheetId="47" r:id="rId6"/>
    <sheet name="Tabl.4(dok.)" sheetId="46" r:id="rId7"/>
    <sheet name="Tabl.5" sheetId="22" r:id="rId8"/>
    <sheet name="Tabl.6-7" sheetId="50" r:id="rId9"/>
    <sheet name="Tabl.8-9" sheetId="27" r:id="rId10"/>
    <sheet name="Tabl.10" sheetId="30" r:id="rId11"/>
    <sheet name="Tabl.11" sheetId="31" r:id="rId12"/>
    <sheet name="Tabl.12-13" sheetId="53" r:id="rId13"/>
    <sheet name="Tabl.14-15" sheetId="52" r:id="rId14"/>
    <sheet name="Tabl.15(dok.)" sheetId="48" r:id="rId15"/>
    <sheet name="Tabl.16" sheetId="37" r:id="rId16"/>
    <sheet name="Tabl.17" sheetId="39" r:id="rId17"/>
    <sheet name="Tabl.18" sheetId="40" r:id="rId18"/>
  </sheets>
  <definedNames>
    <definedName name="Z_7A9DC38A_B2BB_4566_9CDD_35B3DA7C537F_.wvu.Rows" localSheetId="11" hidden="1">Tabl.11!$47:$48</definedName>
  </definedNames>
  <calcPr calcId="162913"/>
  <customWorkbookViews>
    <customWorkbookView name="Tarczyńska Irmina - Widok osobisty" guid="{7A9DC38A-B2BB-4566-9CDD-35B3DA7C537F}" mergeInterval="0" personalView="1" maximized="1" xWindow="-8" yWindow="-8" windowWidth="1936" windowHeight="1056" activeSheetId="40"/>
  </customWorkbookViews>
</workbook>
</file>

<file path=xl/calcChain.xml><?xml version="1.0" encoding="utf-8"?>
<calcChain xmlns="http://schemas.openxmlformats.org/spreadsheetml/2006/main">
  <c r="E37" i="44" l="1"/>
  <c r="E38" i="44"/>
  <c r="E39" i="44"/>
  <c r="E40" i="44"/>
  <c r="E41" i="44"/>
  <c r="E42" i="44"/>
  <c r="E43" i="44"/>
  <c r="E44" i="44"/>
  <c r="E45" i="44"/>
  <c r="E46" i="44"/>
  <c r="E47" i="44"/>
  <c r="E48" i="44"/>
  <c r="E49" i="44"/>
  <c r="E50" i="44"/>
  <c r="E51" i="44"/>
  <c r="D37" i="44"/>
  <c r="D38" i="44"/>
  <c r="D39" i="44"/>
  <c r="D40" i="44"/>
  <c r="D41" i="44"/>
  <c r="D42" i="44"/>
  <c r="D43" i="44"/>
  <c r="D44" i="44"/>
  <c r="D45" i="44"/>
  <c r="D46" i="44"/>
  <c r="D47" i="44"/>
  <c r="D48" i="44"/>
  <c r="D49" i="44"/>
  <c r="D50" i="44"/>
  <c r="D51" i="44"/>
  <c r="E36" i="44"/>
  <c r="D36" i="44"/>
  <c r="E34" i="44"/>
  <c r="D34" i="44"/>
  <c r="I23" i="41" l="1"/>
  <c r="I22" i="41"/>
  <c r="I21" i="41"/>
  <c r="I20" i="41"/>
  <c r="I19" i="41"/>
  <c r="I16" i="41"/>
  <c r="I14" i="41"/>
  <c r="I13" i="41"/>
  <c r="I12" i="41"/>
  <c r="I10" i="41"/>
  <c r="I9" i="41"/>
  <c r="I8" i="41"/>
</calcChain>
</file>

<file path=xl/sharedStrings.xml><?xml version="1.0" encoding="utf-8"?>
<sst xmlns="http://schemas.openxmlformats.org/spreadsheetml/2006/main" count="1275" uniqueCount="314">
  <si>
    <t>P O L S K A</t>
  </si>
  <si>
    <t/>
  </si>
  <si>
    <t>P O L A N D</t>
  </si>
  <si>
    <t xml:space="preserve">Dolnośląskie  </t>
  </si>
  <si>
    <t xml:space="preserve">Kujawsko-pomorskie  </t>
  </si>
  <si>
    <t xml:space="preserve">Lubelskie  </t>
  </si>
  <si>
    <t xml:space="preserve">Lubuskie  </t>
  </si>
  <si>
    <t xml:space="preserve">Łódzkie  </t>
  </si>
  <si>
    <t xml:space="preserve">Małopolskie  </t>
  </si>
  <si>
    <t xml:space="preserve">Mazowieckie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</si>
  <si>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</si>
  <si>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</si>
  <si>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</si>
  <si>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</si>
  <si>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</si>
  <si>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</si>
  <si>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</si>
  <si>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</si>
  <si>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</si>
  <si>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r>
      <t xml:space="preserve">   S o u r c e: </t>
    </r>
    <r>
      <rPr>
        <i/>
        <sz val="10"/>
        <rFont val="Times New Roman CE"/>
        <family val="1"/>
        <charset val="238"/>
      </rPr>
      <t xml:space="preserve">data  of the Ministry of National Education. </t>
    </r>
  </si>
  <si>
    <r>
      <t xml:space="preserve"> </t>
    </r>
    <r>
      <rPr>
        <b/>
        <sz val="9"/>
        <rFont val="Times New Roman CE"/>
        <family val="1"/>
        <charset val="238"/>
      </rPr>
      <t xml:space="preserve">   Ź r ó d ł o</t>
    </r>
    <r>
      <rPr>
        <sz val="9"/>
        <rFont val="Times New Roman CE"/>
        <family val="1"/>
        <charset val="238"/>
      </rPr>
      <t>: dane Ministerstwa Edukacji Narodowej.</t>
    </r>
  </si>
  <si>
    <r>
      <t xml:space="preserve">    S o u r c e: </t>
    </r>
    <r>
      <rPr>
        <i/>
        <sz val="9"/>
        <rFont val="Times New Roman CE"/>
        <charset val="238"/>
      </rPr>
      <t xml:space="preserve">data  of the Ministry of National Education. </t>
    </r>
  </si>
  <si>
    <t xml:space="preserve">Kujawsko-pomorskie   </t>
  </si>
  <si>
    <t xml:space="preserve">Zachodniopomorskie    </t>
  </si>
  <si>
    <t>razem</t>
  </si>
  <si>
    <t xml:space="preserve">                             </t>
  </si>
  <si>
    <t xml:space="preserve">                  </t>
  </si>
  <si>
    <t xml:space="preserve">                              </t>
  </si>
  <si>
    <t xml:space="preserve">                            </t>
  </si>
  <si>
    <t xml:space="preserve">                         </t>
  </si>
  <si>
    <t xml:space="preserve">                          </t>
  </si>
  <si>
    <r>
      <t xml:space="preserve">                             </t>
    </r>
    <r>
      <rPr>
        <i/>
        <sz val="11"/>
        <rFont val="Times New Roman CE"/>
        <family val="1"/>
        <charset val="238"/>
      </rPr>
      <t/>
    </r>
  </si>
  <si>
    <t xml:space="preserve">                           </t>
  </si>
  <si>
    <r>
      <t xml:space="preserve">    S o u r c e:</t>
    </r>
    <r>
      <rPr>
        <i/>
        <sz val="9"/>
        <rFont val="Times New Roman"/>
        <family val="1"/>
        <charset val="238"/>
      </rPr>
      <t xml:space="preserve"> data  of the Ministry of National Education. 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</si>
  <si>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</si>
  <si>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ogółem
w tys.
</t>
    </r>
    <r>
      <rPr>
        <i/>
        <sz val="10"/>
        <rFont val="Times New Roman"/>
        <family val="1"/>
        <charset val="238"/>
      </rPr>
      <t>total
in thous.</t>
    </r>
  </si>
  <si>
    <r>
      <t xml:space="preserve">Młodzieżowe ośrodki socjoterapii
</t>
    </r>
    <r>
      <rPr>
        <i/>
        <sz val="10"/>
        <rFont val="Times New Roman"/>
        <family val="1"/>
        <charset val="238"/>
      </rPr>
      <t>Youth social therapy centres</t>
    </r>
  </si>
  <si>
    <r>
      <t xml:space="preserve">ośrodki
</t>
    </r>
    <r>
      <rPr>
        <i/>
        <sz val="10"/>
        <rFont val="Times New Roman"/>
        <family val="1"/>
        <charset val="238"/>
      </rPr>
      <t>centres</t>
    </r>
  </si>
  <si>
    <r>
      <t xml:space="preserve">miejsca
</t>
    </r>
    <r>
      <rPr>
        <i/>
        <sz val="10"/>
        <rFont val="Times New Roman"/>
        <family val="1"/>
        <charset val="238"/>
      </rPr>
      <t>places</t>
    </r>
  </si>
  <si>
    <r>
      <t xml:space="preserve">wychowankowie
</t>
    </r>
    <r>
      <rPr>
        <i/>
        <sz val="10"/>
        <rFont val="Times New Roman"/>
        <family val="1"/>
        <charset val="238"/>
      </rPr>
      <t>residents</t>
    </r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</si>
  <si>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</si>
  <si>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WOJEWÓDZTWA
 </t>
    </r>
    <r>
      <rPr>
        <i/>
        <sz val="10"/>
        <rFont val="Times New Roman"/>
        <family val="1"/>
        <charset val="238"/>
      </rPr>
      <t>VOIVODSHIPS</t>
    </r>
  </si>
  <si>
    <r>
      <t xml:space="preserve">Ośrodki
</t>
    </r>
    <r>
      <rPr>
        <i/>
        <sz val="10"/>
        <rFont val="Times New Roman"/>
        <family val="1"/>
        <charset val="238"/>
      </rPr>
      <t>Centres</t>
    </r>
  </si>
  <si>
    <r>
      <t xml:space="preserve">Miejsca
</t>
    </r>
    <r>
      <rPr>
        <i/>
        <sz val="10"/>
        <rFont val="Times New Roman"/>
        <family val="1"/>
        <charset val="238"/>
      </rPr>
      <t>Places</t>
    </r>
  </si>
  <si>
    <r>
      <t xml:space="preserve">Wychowankowie    </t>
    </r>
    <r>
      <rPr>
        <i/>
        <sz val="10"/>
        <rFont val="Times New Roman"/>
        <family val="1"/>
        <charset val="238"/>
      </rPr>
      <t>Residents</t>
    </r>
  </si>
  <si>
    <r>
      <t xml:space="preserve">  </t>
    </r>
    <r>
      <rPr>
        <b/>
        <i/>
        <sz val="9"/>
        <rFont val="Times New Roman"/>
        <family val="1"/>
        <charset val="238"/>
      </rPr>
      <t xml:space="preserve">  S o u r c e</t>
    </r>
    <r>
      <rPr>
        <i/>
        <sz val="9"/>
        <rFont val="Times New Roman"/>
        <family val="1"/>
        <charset val="238"/>
      </rPr>
      <t xml:space="preserve">: data  of the Ministry of National Education. </t>
    </r>
  </si>
  <si>
    <r>
      <t xml:space="preserve">     S o u r c e:</t>
    </r>
    <r>
      <rPr>
        <i/>
        <sz val="9"/>
        <rFont val="Times New Roman"/>
        <family val="1"/>
        <charset val="238"/>
      </rPr>
      <t xml:space="preserve"> data  of the Ministry of National Education. </t>
    </r>
  </si>
  <si>
    <r>
      <t xml:space="preserve">WOJEWÓDZTWA 
</t>
    </r>
    <r>
      <rPr>
        <i/>
        <sz val="10"/>
        <rFont val="Times New Roman"/>
        <family val="1"/>
        <charset val="238"/>
      </rPr>
      <t>VOIVODSHIPS</t>
    </r>
  </si>
  <si>
    <r>
      <t>Ogółem</t>
    </r>
    <r>
      <rPr>
        <i/>
        <sz val="10"/>
        <rFont val="Times New Roman"/>
        <family val="1"/>
        <charset val="238"/>
      </rPr>
      <t xml:space="preserve">
Grand
total</t>
    </r>
  </si>
  <si>
    <r>
      <t xml:space="preserve">stacjonarne 
</t>
    </r>
    <r>
      <rPr>
        <i/>
        <sz val="10"/>
        <rFont val="Times New Roman"/>
        <family val="1"/>
        <charset val="238"/>
      </rPr>
      <t xml:space="preserve">full-time programmes </t>
    </r>
  </si>
  <si>
    <r>
      <t xml:space="preserve">niestacjonarne
</t>
    </r>
    <r>
      <rPr>
        <i/>
        <sz val="10"/>
        <rFont val="Times New Roman"/>
        <family val="1"/>
        <charset val="238"/>
      </rPr>
      <t xml:space="preserve">part-time programmes </t>
    </r>
  </si>
  <si>
    <r>
      <t xml:space="preserve">kobiety
w %
</t>
    </r>
    <r>
      <rPr>
        <i/>
        <sz val="10"/>
        <rFont val="Times New Roman"/>
        <family val="1"/>
        <charset val="238"/>
      </rPr>
      <t xml:space="preserve">females
in % </t>
    </r>
  </si>
  <si>
    <r>
      <t>studia</t>
    </r>
    <r>
      <rPr>
        <i/>
        <vertAlign val="superscript"/>
        <sz val="10"/>
        <rFont val="Times New Roman"/>
        <family val="1"/>
        <charset val="238"/>
      </rPr>
      <t xml:space="preserve">b  </t>
    </r>
    <r>
      <rPr>
        <i/>
        <sz val="10"/>
        <rFont val="Times New Roman"/>
        <family val="1"/>
        <charset val="238"/>
      </rPr>
      <t>studies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</si>
  <si>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Z liczby ogółem   </t>
    </r>
    <r>
      <rPr>
        <i/>
        <sz val="10"/>
        <rFont val="Times New Roman"/>
        <family val="1"/>
        <charset val="238"/>
      </rPr>
      <t>Of grand total</t>
    </r>
  </si>
  <si>
    <r>
      <t xml:space="preserve">drugiego
stopnia 
</t>
    </r>
    <r>
      <rPr>
        <i/>
        <sz val="10"/>
        <rFont val="Times New Roman"/>
        <family val="1"/>
        <charset val="238"/>
      </rPr>
      <t xml:space="preserve">second-
-cycle
program-
mes
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</si>
  <si>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</si>
  <si>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 </t>
    </r>
    <r>
      <rPr>
        <b/>
        <sz val="10"/>
        <rFont val="Times New Roman CE"/>
        <family val="1"/>
        <charset val="238"/>
      </rPr>
      <t xml:space="preserve">  Ź r ó d ł o</t>
    </r>
    <r>
      <rPr>
        <sz val="10"/>
        <rFont val="Times New Roman CE"/>
        <family val="1"/>
        <charset val="238"/>
      </rPr>
      <t>: dane Ministerstwa Edukacji Narodowej.</t>
    </r>
  </si>
  <si>
    <r>
      <t xml:space="preserve">Lp.
</t>
    </r>
    <r>
      <rPr>
        <i/>
        <sz val="10"/>
        <rFont val="Times New Roman"/>
        <family val="1"/>
        <charset val="238"/>
      </rPr>
      <t>No.</t>
    </r>
  </si>
  <si>
    <r>
      <t xml:space="preserve">WOJEWÓDZTWA
</t>
    </r>
    <r>
      <rPr>
        <i/>
        <sz val="10"/>
        <rFont val="Times New Roman"/>
        <family val="1"/>
        <charset val="238"/>
      </rPr>
      <t xml:space="preserve">VOIVODSHIPS      </t>
    </r>
    <r>
      <rPr>
        <sz val="10"/>
        <rFont val="Times New Roman"/>
        <family val="1"/>
        <charset val="238"/>
      </rPr>
      <t xml:space="preserve">                                                                      </t>
    </r>
    <r>
      <rPr>
        <i/>
        <sz val="10"/>
        <rFont val="Times New Roman"/>
        <family val="1"/>
        <charset val="238"/>
      </rPr>
      <t xml:space="preserve"> </t>
    </r>
  </si>
  <si>
    <r>
      <t>Szkoły podstawowe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Primary schools</t>
    </r>
  </si>
  <si>
    <r>
      <t>Gimnazja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Lower secondary
schools</t>
    </r>
  </si>
  <si>
    <r>
      <t>Specjalne
szkoły przys-
posabiające
do pracy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Special
job-
-training
schools</t>
    </r>
  </si>
  <si>
    <r>
      <t xml:space="preserve">Zasadnicze
szkoły zawodowe
</t>
    </r>
    <r>
      <rPr>
        <i/>
        <sz val="10"/>
        <rFont val="Times New Roman"/>
        <family val="1"/>
        <charset val="238"/>
      </rPr>
      <t xml:space="preserve">Basic vocational
schools   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</si>
  <si>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Licea
ogólnokształcące
</t>
    </r>
    <r>
      <rPr>
        <i/>
        <sz val="10"/>
        <rFont val="Times New Roman"/>
        <family val="1"/>
        <charset val="238"/>
      </rPr>
      <t>General secondary
schools</t>
    </r>
  </si>
  <si>
    <r>
      <t>Technika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Technical secondary
schools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</si>
  <si>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Szkoły policealne
</t>
    </r>
    <r>
      <rPr>
        <i/>
        <sz val="10"/>
        <rFont val="Times New Roman"/>
        <family val="1"/>
        <charset val="238"/>
      </rPr>
      <t>Post-secondary
schools</t>
    </r>
  </si>
  <si>
    <r>
      <t>w tym
specjalne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of which
special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</si>
  <si>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w tym
specjalne
</t>
    </r>
    <r>
      <rPr>
        <i/>
        <sz val="10"/>
        <rFont val="Times New Roman"/>
        <family val="1"/>
        <charset val="238"/>
      </rPr>
      <t>of which
special</t>
    </r>
  </si>
  <si>
    <t xml:space="preserve">UCZNIOWIE   </t>
  </si>
  <si>
    <t xml:space="preserve">       PUPILS AND STUDENTS</t>
  </si>
  <si>
    <r>
      <t xml:space="preserve">WOJEWÓDZTWA                    </t>
    </r>
    <r>
      <rPr>
        <i/>
        <sz val="10"/>
        <rFont val="Times New Roman"/>
        <family val="1"/>
        <charset val="238"/>
      </rPr>
      <t xml:space="preserve">  VOIVODSHIPS</t>
    </r>
  </si>
  <si>
    <r>
      <t xml:space="preserve">Ogółem
</t>
    </r>
    <r>
      <rPr>
        <i/>
        <sz val="10"/>
        <rFont val="Times New Roman"/>
        <family val="1"/>
        <charset val="238"/>
      </rPr>
      <t>Grand 
total</t>
    </r>
  </si>
  <si>
    <r>
      <t xml:space="preserve">W tym
kobiety 
</t>
    </r>
    <r>
      <rPr>
        <i/>
        <sz val="10"/>
        <rFont val="Times New Roman"/>
        <family val="1"/>
        <charset val="238"/>
      </rPr>
      <t>Of which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females </t>
    </r>
    <r>
      <rPr>
        <sz val="10"/>
        <rFont val="Times New Roman"/>
        <family val="1"/>
        <charset val="238"/>
      </rPr>
      <t xml:space="preserve">
</t>
    </r>
  </si>
  <si>
    <r>
      <t xml:space="preserve">Z liczby ogółem       </t>
    </r>
    <r>
      <rPr>
        <i/>
        <sz val="10"/>
        <rFont val="Times New Roman"/>
        <family val="1"/>
        <charset val="238"/>
      </rPr>
      <t xml:space="preserve">Of grand total </t>
    </r>
  </si>
  <si>
    <t>KSZTAŁCENIE OSÓB ZE SPECJALNYMI POTRZEBAMI EDUKACYJ</t>
  </si>
  <si>
    <t>EDUCATION FOR PEOPLE WITH SPECIAL EDUCATIONAL NEEDS IN</t>
  </si>
  <si>
    <r>
      <t xml:space="preserve">WOJEWÓDZTWA
</t>
    </r>
    <r>
      <rPr>
        <i/>
        <sz val="10"/>
        <rFont val="Times New Roman"/>
        <family val="1"/>
        <charset val="238"/>
      </rPr>
      <t xml:space="preserve">VOIVODSHIPS </t>
    </r>
  </si>
  <si>
    <r>
      <t>Ośrodki
C</t>
    </r>
    <r>
      <rPr>
        <i/>
        <sz val="10"/>
        <rFont val="Times New Roman"/>
        <family val="1"/>
        <charset val="238"/>
      </rPr>
      <t>entres</t>
    </r>
  </si>
  <si>
    <r>
      <t xml:space="preserve">Wychowankowie          </t>
    </r>
    <r>
      <rPr>
        <i/>
        <sz val="10"/>
        <rFont val="Times New Roman"/>
        <family val="1"/>
        <charset val="238"/>
      </rPr>
      <t>Residents</t>
    </r>
  </si>
  <si>
    <r>
      <t xml:space="preserve">w tym     </t>
    </r>
    <r>
      <rPr>
        <i/>
        <sz val="10"/>
        <rFont val="Times New Roman"/>
        <family val="1"/>
        <charset val="238"/>
      </rPr>
      <t>of which</t>
    </r>
  </si>
  <si>
    <r>
      <t xml:space="preserve">z niepełno-
sprawnościami
sprzężonymi
</t>
    </r>
    <r>
      <rPr>
        <i/>
        <sz val="10"/>
        <rFont val="Times New Roman"/>
        <family val="1"/>
        <charset val="238"/>
      </rPr>
      <t>associated
with defects</t>
    </r>
  </si>
  <si>
    <r>
      <t xml:space="preserve">Młodzieżowe ośrodki wychowawcze
</t>
    </r>
    <r>
      <rPr>
        <i/>
        <sz val="10"/>
        <rFont val="Times New Roman"/>
        <family val="1"/>
        <charset val="238"/>
      </rPr>
      <t>Youth education centres</t>
    </r>
  </si>
  <si>
    <r>
      <t xml:space="preserve">Szkoły
</t>
    </r>
    <r>
      <rPr>
        <i/>
        <sz val="10"/>
        <rFont val="Times New Roman"/>
        <family val="1"/>
        <charset val="238"/>
      </rPr>
      <t>Schools</t>
    </r>
  </si>
  <si>
    <r>
      <t>Nauczy-
ciele aka-
demiccy</t>
    </r>
    <r>
      <rPr>
        <i/>
        <vertAlign val="superscript"/>
        <sz val="10"/>
        <rFont val="Times New Roman"/>
        <family val="1"/>
        <charset val="238"/>
      </rPr>
      <t xml:space="preserve">a 
</t>
    </r>
    <r>
      <rPr>
        <sz val="10"/>
        <rFont val="Times New Roman"/>
        <family val="1"/>
        <charset val="238"/>
      </rPr>
      <t>(stan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w grudniu)
</t>
    </r>
    <r>
      <rPr>
        <i/>
        <sz val="10"/>
        <rFont val="Times New Roman"/>
        <family val="1"/>
        <charset val="238"/>
      </rPr>
      <t>Academic
teachers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 xml:space="preserve"> (as of December)                                                                                                </t>
    </r>
  </si>
  <si>
    <r>
      <t>Studenci</t>
    </r>
    <r>
      <rPr>
        <i/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otrzy-
mujący
stypendia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Students
scholarship
recipients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
</t>
    </r>
  </si>
  <si>
    <r>
      <t xml:space="preserve">   S o u r c e:</t>
    </r>
    <r>
      <rPr>
        <i/>
        <sz val="9"/>
        <rFont val="Times New Roman"/>
        <family val="1"/>
        <charset val="238"/>
      </rPr>
      <t xml:space="preserve"> data  of the Ministry of National Education. </t>
    </r>
  </si>
  <si>
    <r>
      <t xml:space="preserve">   S o u r c e:</t>
    </r>
    <r>
      <rPr>
        <i/>
        <sz val="9"/>
        <rFont val="Times New Roman CE"/>
        <charset val="238"/>
      </rPr>
      <t xml:space="preserve"> data  of the Ministry of National Education.</t>
    </r>
  </si>
  <si>
    <r>
      <t xml:space="preserve">w liceach ogólnokształcących
</t>
    </r>
    <r>
      <rPr>
        <i/>
        <sz val="10"/>
        <rFont val="Times New Roman"/>
        <family val="1"/>
        <charset val="238"/>
      </rPr>
      <t>in general secondary schools</t>
    </r>
  </si>
  <si>
    <r>
      <t>w technikach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in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technical secondary schools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</si>
  <si>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 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Bez szkół specjalnych; łącznie z absolwentami z lat ubiegłych, którzy przystąpili do egzaminu maturalnego.  </t>
    </r>
    <r>
      <rPr>
        <i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>Łącznie z ogólnokształcącymi szkołami  artystycznymi  dającymi uprawnienia zawodowe.</t>
    </r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</si>
  <si>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Bez szkół specjalnych przysposabiających do pracy.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Łącznie z ogólnokształcącymi szkołami artystycznymi dającymi uprawnienia zawodowe. </t>
    </r>
    <r>
      <rPr>
        <i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Dane nie obejmują kolegiów nauczycielskich, nauczycielskich kolegiów języków obcych i kolegiów pracowników służb społecznych.  </t>
    </r>
  </si>
  <si>
    <r>
      <t xml:space="preserve">   S o u r c e: </t>
    </r>
    <r>
      <rPr>
        <i/>
        <sz val="9"/>
        <rFont val="Times New Roman CE"/>
        <family val="1"/>
        <charset val="238"/>
      </rPr>
      <t xml:space="preserve">data  of the Ministry of National Education. </t>
    </r>
  </si>
  <si>
    <r>
      <t xml:space="preserve">niesłyszący
i słabosłyszący
</t>
    </r>
    <r>
      <rPr>
        <i/>
        <sz val="10"/>
        <rFont val="Times New Roman"/>
        <family val="1"/>
        <charset val="238"/>
      </rPr>
      <t>deaf and hearing
impaired</t>
    </r>
  </si>
  <si>
    <r>
      <t xml:space="preserve">    S o u r c e: </t>
    </r>
    <r>
      <rPr>
        <i/>
        <sz val="9"/>
        <rFont val="Times New Roman"/>
        <family val="1"/>
        <charset val="238"/>
      </rPr>
      <t xml:space="preserve">data  of the Ministry of National Education. </t>
    </r>
  </si>
  <si>
    <r>
      <rPr>
        <b/>
        <sz val="9"/>
        <rFont val="Times New Roman"/>
        <family val="1"/>
        <charset val="238"/>
      </rPr>
      <t xml:space="preserve"> U w a g a</t>
    </r>
    <r>
      <rPr>
        <sz val="9"/>
        <rFont val="Times New Roman"/>
        <family val="1"/>
        <charset val="238"/>
      </rPr>
      <t xml:space="preserve">.  Łącznie z dziećmi przebywającymi przez cały rok szkolny w placówkach wykonujących działalność leczniczą.  </t>
    </r>
  </si>
  <si>
    <r>
      <t xml:space="preserve"> Ź r ó d ł o:</t>
    </r>
    <r>
      <rPr>
        <sz val="9"/>
        <rFont val="Times New Roman CE"/>
        <family val="1"/>
        <charset val="238"/>
      </rPr>
      <t xml:space="preserve"> dane Ministerstwa Edukacji Narodowej.</t>
    </r>
  </si>
  <si>
    <r>
      <rPr>
        <b/>
        <i/>
        <sz val="9"/>
        <rFont val="Times New Roman"/>
        <family val="1"/>
        <charset val="238"/>
      </rPr>
      <t>N o t e</t>
    </r>
    <r>
      <rPr>
        <i/>
        <sz val="9"/>
        <rFont val="Times New Roman"/>
        <family val="1"/>
        <charset val="238"/>
      </rPr>
      <t>.  Including the children attending for all school year the units performing health care activities.</t>
    </r>
  </si>
  <si>
    <r>
      <rPr>
        <b/>
        <i/>
        <sz val="9"/>
        <rFont val="Times New Roman"/>
        <family val="1"/>
        <charset val="238"/>
      </rPr>
      <t xml:space="preserve"> S o u r c e: </t>
    </r>
    <r>
      <rPr>
        <i/>
        <sz val="9"/>
        <rFont val="Times New Roman"/>
        <family val="1"/>
        <charset val="238"/>
      </rPr>
      <t xml:space="preserve">data  of the Ministry of National Education. </t>
    </r>
  </si>
  <si>
    <r>
      <t>Placówki wychowania
przedszkolnego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Pre-primary education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establishments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</si>
  <si>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Dzieci       </t>
    </r>
    <r>
      <rPr>
        <i/>
        <sz val="10"/>
        <rFont val="Times New Roman"/>
        <family val="1"/>
        <charset val="238"/>
      </rPr>
      <t>Children</t>
    </r>
  </si>
  <si>
    <r>
      <t xml:space="preserve">Miejsca
w przed-
szkolach
</t>
    </r>
    <r>
      <rPr>
        <i/>
        <sz val="10"/>
        <rFont val="Times New Roman"/>
        <family val="1"/>
        <charset val="238"/>
      </rPr>
      <t>Places
in nursery
schools</t>
    </r>
  </si>
  <si>
    <r>
      <t>Nauczy-
ciele</t>
    </r>
    <r>
      <rPr>
        <i/>
        <vertAlign val="superscript"/>
        <sz val="10"/>
        <rFont val="Times New Roman"/>
        <family val="1"/>
        <charset val="238"/>
      </rPr>
      <t xml:space="preserve">b
</t>
    </r>
    <r>
      <rPr>
        <i/>
        <sz val="10"/>
        <rFont val="Times New Roman"/>
        <family val="1"/>
        <charset val="238"/>
      </rPr>
      <t>Teachers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</si>
  <si>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ogółem
</t>
    </r>
    <r>
      <rPr>
        <i/>
        <sz val="10"/>
        <rFont val="Times New Roman"/>
        <family val="1"/>
        <charset val="238"/>
      </rPr>
      <t xml:space="preserve">grand
total </t>
    </r>
  </si>
  <si>
    <r>
      <t xml:space="preserve">w tym
przedszkola
</t>
    </r>
    <r>
      <rPr>
        <i/>
        <sz val="10"/>
        <rFont val="Times New Roman"/>
        <family val="1"/>
        <charset val="238"/>
      </rPr>
      <t>of which
nursery
schools</t>
    </r>
  </si>
  <si>
    <r>
      <t xml:space="preserve">z liczby ogółem – w przedszkolach
</t>
    </r>
    <r>
      <rPr>
        <i/>
        <sz val="10"/>
        <rFont val="Times New Roman"/>
        <family val="1"/>
        <charset val="238"/>
      </rPr>
      <t>of grand total – in nursery schools</t>
    </r>
  </si>
  <si>
    <t xml:space="preserve">   a Nursery schools, pre-primary sections of primary schools, pre-primary education groups and pre-primary points.  b Data may not sum up due to rounding.</t>
  </si>
  <si>
    <r>
      <t xml:space="preserve">liceach
ogólno-
kształcą-
cych
</t>
    </r>
    <r>
      <rPr>
        <i/>
        <sz val="10"/>
        <rFont val="Times New Roman"/>
        <family val="1"/>
        <charset val="238"/>
      </rPr>
      <t xml:space="preserve">general
secon-
dary  </t>
    </r>
  </si>
  <si>
    <r>
      <t xml:space="preserve">w wieku 16-18 lat
</t>
    </r>
    <r>
      <rPr>
        <i/>
        <sz val="10"/>
        <rFont val="Times New Roman"/>
        <family val="1"/>
        <charset val="238"/>
      </rPr>
      <t xml:space="preserve">aged 16-18   </t>
    </r>
  </si>
  <si>
    <r>
      <t xml:space="preserve">w % ludności w grupie wieku odpowiadającej temu poziomowi nauczania
</t>
    </r>
    <r>
      <rPr>
        <i/>
        <sz val="10"/>
        <rFont val="Times New Roman"/>
        <family val="1"/>
        <charset val="238"/>
      </rPr>
      <t>in % of population in age group corresponding to this educational level</t>
    </r>
  </si>
  <si>
    <r>
      <t xml:space="preserve">Uczniowie w szkołach    </t>
    </r>
    <r>
      <rPr>
        <i/>
        <sz val="10"/>
        <rFont val="Times New Roman"/>
        <family val="1"/>
        <charset val="238"/>
      </rPr>
      <t xml:space="preserve"> 
Pupils and students of schools</t>
    </r>
  </si>
  <si>
    <r>
      <rPr>
        <b/>
        <i/>
        <sz val="9"/>
        <rFont val="Times New Roman"/>
        <family val="1"/>
        <charset val="238"/>
      </rPr>
      <t xml:space="preserve">   N o t  e. </t>
    </r>
    <r>
      <rPr>
        <i/>
        <sz val="9"/>
        <rFont val="Times New Roman"/>
        <family val="1"/>
        <charset val="238"/>
      </rPr>
      <t xml:space="preserve"> The division by foreign languages may indicate one person more than once.</t>
    </r>
  </si>
  <si>
    <r>
      <rPr>
        <b/>
        <i/>
        <sz val="9"/>
        <rFont val="Times New Roman"/>
        <family val="1"/>
        <charset val="238"/>
      </rPr>
      <t xml:space="preserve">    S o u r c e: </t>
    </r>
    <r>
      <rPr>
        <i/>
        <sz val="9"/>
        <rFont val="Times New Roman"/>
        <family val="1"/>
        <charset val="238"/>
      </rPr>
      <t xml:space="preserve">data  of the Ministry of National Education. </t>
    </r>
  </si>
  <si>
    <r>
      <t xml:space="preserve">ABSOLWENCI 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          </t>
    </r>
    <r>
      <rPr>
        <i/>
        <sz val="11"/>
        <rFont val="Times New Roman"/>
        <family val="1"/>
        <charset val="238"/>
      </rPr>
      <t>GRADUATES</t>
    </r>
    <r>
      <rPr>
        <i/>
        <vertAlign val="superscript"/>
        <sz val="11"/>
        <rFont val="Times New Roman"/>
        <family val="1"/>
        <charset val="238"/>
      </rPr>
      <t>c</t>
    </r>
  </si>
  <si>
    <r>
      <t xml:space="preserve">STUDENCI          </t>
    </r>
    <r>
      <rPr>
        <i/>
        <sz val="11"/>
        <rFont val="Times New Roman"/>
        <family val="1"/>
        <charset val="238"/>
      </rPr>
      <t>STUDENTS</t>
    </r>
  </si>
  <si>
    <r>
      <t xml:space="preserve">Studenci   </t>
    </r>
    <r>
      <rPr>
        <i/>
        <sz val="10"/>
        <rFont val="Times New Roman"/>
        <family val="1"/>
        <charset val="238"/>
      </rPr>
      <t>Students</t>
    </r>
  </si>
  <si>
    <r>
      <t>Absolwenc</t>
    </r>
    <r>
      <rPr>
        <b/>
        <sz val="10"/>
        <rFont val="Times New Roman"/>
        <family val="1"/>
        <charset val="238"/>
      </rPr>
      <t>i</t>
    </r>
    <r>
      <rPr>
        <i/>
        <vertAlign val="superscript"/>
        <sz val="10"/>
        <rFont val="Times New Roman"/>
        <family val="1"/>
        <charset val="238"/>
      </rPr>
      <t xml:space="preserve">c  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c</t>
    </r>
  </si>
  <si>
    <r>
      <rPr>
        <b/>
        <i/>
        <sz val="9"/>
        <rFont val="Times New Roman"/>
        <family val="1"/>
        <charset val="238"/>
      </rPr>
      <t xml:space="preserve">     S o u r c e:</t>
    </r>
    <r>
      <rPr>
        <i/>
        <sz val="9"/>
        <rFont val="Times New Roman"/>
        <family val="1"/>
        <charset val="238"/>
      </rPr>
      <t xml:space="preserve"> data  of the Ministry of National Education. </t>
    </r>
  </si>
  <si>
    <r>
      <t xml:space="preserve">O G Ó Ł E M </t>
    </r>
    <r>
      <rPr>
        <i/>
        <sz val="11"/>
        <rFont val="Times New Roman"/>
        <family val="1"/>
        <charset val="238"/>
      </rPr>
      <t xml:space="preserve">      TOTAL</t>
    </r>
  </si>
  <si>
    <r>
      <t xml:space="preserve">w tym WIEŚ       </t>
    </r>
    <r>
      <rPr>
        <i/>
        <sz val="11"/>
        <rFont val="Times New Roman"/>
        <family val="1"/>
        <charset val="238"/>
      </rPr>
      <t xml:space="preserve"> of which RURAL AREAS</t>
    </r>
  </si>
  <si>
    <r>
      <t xml:space="preserve">Szkoły podstawowe
</t>
    </r>
    <r>
      <rPr>
        <i/>
        <sz val="10"/>
        <rFont val="Times New Roman"/>
        <family val="1"/>
        <charset val="238"/>
      </rPr>
      <t>Primary schools</t>
    </r>
  </si>
  <si>
    <r>
      <t xml:space="preserve">Gimnazja 
</t>
    </r>
    <r>
      <rPr>
        <i/>
        <sz val="10"/>
        <rFont val="Times New Roman"/>
        <family val="1"/>
        <charset val="238"/>
      </rPr>
      <t>Lower secondary schools</t>
    </r>
  </si>
  <si>
    <r>
      <t xml:space="preserve">Zasadnicze szkoły zawodowe
</t>
    </r>
    <r>
      <rPr>
        <i/>
        <sz val="10"/>
        <rFont val="Times New Roman"/>
        <family val="1"/>
        <charset val="238"/>
      </rPr>
      <t>Basic vocational schools</t>
    </r>
  </si>
  <si>
    <r>
      <t xml:space="preserve">w tym kobiety
</t>
    </r>
    <r>
      <rPr>
        <i/>
        <sz val="10"/>
        <rFont val="Times New Roman"/>
        <family val="1"/>
        <charset val="238"/>
      </rPr>
      <t>of which females</t>
    </r>
  </si>
  <si>
    <r>
      <t>Szkoły</t>
    </r>
    <r>
      <rPr>
        <i/>
        <sz val="10"/>
        <rFont val="Times New Roman"/>
        <family val="1"/>
        <charset val="238"/>
      </rPr>
      <t xml:space="preserve">
Schools</t>
    </r>
  </si>
  <si>
    <r>
      <t xml:space="preserve">ogółem
</t>
    </r>
    <r>
      <rPr>
        <i/>
        <sz val="10"/>
        <rFont val="Times New Roman"/>
        <family val="1"/>
        <charset val="238"/>
      </rPr>
      <t xml:space="preserve">total </t>
    </r>
  </si>
  <si>
    <r>
      <t>Absolwenci</t>
    </r>
    <r>
      <rPr>
        <i/>
        <vertAlign val="superscript"/>
        <sz val="10"/>
        <rFont val="Times New Roman"/>
        <family val="1"/>
        <charset val="238"/>
      </rPr>
      <t xml:space="preserve">ab     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ab</t>
    </r>
  </si>
  <si>
    <r>
      <t>Studenci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   </t>
    </r>
    <r>
      <rPr>
        <i/>
        <sz val="10"/>
        <rFont val="Times New Roman"/>
        <family val="1"/>
        <charset val="238"/>
      </rPr>
      <t>Students</t>
    </r>
    <r>
      <rPr>
        <i/>
        <vertAlign val="superscript"/>
        <sz val="10"/>
        <rFont val="Times New Roman"/>
        <family val="1"/>
        <charset val="238"/>
      </rPr>
      <t>a</t>
    </r>
  </si>
  <si>
    <r>
      <t>studenci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 
</t>
    </r>
    <r>
      <rPr>
        <i/>
        <sz val="10"/>
        <rFont val="Times New Roman"/>
        <family val="1"/>
        <charset val="238"/>
      </rPr>
      <t>students</t>
    </r>
    <r>
      <rPr>
        <i/>
        <vertAlign val="superscript"/>
        <sz val="10"/>
        <rFont val="Times New Roman"/>
        <family val="1"/>
        <charset val="238"/>
      </rPr>
      <t>a</t>
    </r>
  </si>
  <si>
    <r>
      <t>absolwenci</t>
    </r>
    <r>
      <rPr>
        <i/>
        <vertAlign val="superscript"/>
        <sz val="10"/>
        <rFont val="Times New Roman"/>
        <family val="1"/>
        <charset val="238"/>
      </rPr>
      <t xml:space="preserve">ab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ab</t>
    </r>
  </si>
  <si>
    <r>
      <t xml:space="preserve">w tym kobiety w % ogółem
</t>
    </r>
    <r>
      <rPr>
        <i/>
        <sz val="10"/>
        <rFont val="Times New Roman"/>
        <family val="1"/>
        <charset val="238"/>
      </rPr>
      <t>of which females in % of tolal</t>
    </r>
  </si>
  <si>
    <r>
      <t xml:space="preserve">SZKOŁY          </t>
    </r>
    <r>
      <rPr>
        <i/>
        <sz val="11"/>
        <rFont val="Times New Roman"/>
        <family val="1"/>
        <charset val="238"/>
      </rPr>
      <t>SCHOOLS</t>
    </r>
  </si>
  <si>
    <r>
      <t xml:space="preserve">UCZNIOWIE   </t>
    </r>
    <r>
      <rPr>
        <i/>
        <sz val="11"/>
        <rFont val="Times New Roman"/>
        <family val="1"/>
        <charset val="238"/>
      </rPr>
      <t xml:space="preserve">     STUDENTS</t>
    </r>
  </si>
  <si>
    <r>
      <t xml:space="preserve">SZKOŁY  </t>
    </r>
    <r>
      <rPr>
        <i/>
        <sz val="11"/>
        <rFont val="Times New Roman"/>
        <family val="1"/>
        <charset val="238"/>
      </rPr>
      <t>SCHOOLS</t>
    </r>
  </si>
  <si>
    <r>
      <t xml:space="preserve">UCZNIOWIE  </t>
    </r>
    <r>
      <rPr>
        <i/>
        <sz val="11"/>
        <rFont val="Times New Roman"/>
        <family val="1"/>
        <charset val="238"/>
      </rPr>
      <t>PUPILS AND STUDENTS</t>
    </r>
  </si>
  <si>
    <r>
      <t xml:space="preserve">Policealne
</t>
    </r>
    <r>
      <rPr>
        <i/>
        <sz val="10"/>
        <rFont val="Times New Roman"/>
        <family val="1"/>
        <charset val="238"/>
      </rPr>
      <t>post-
-secondary schools</t>
    </r>
  </si>
  <si>
    <r>
      <t xml:space="preserve">w % ogółu uczniów w szkołach
</t>
    </r>
    <r>
      <rPr>
        <i/>
        <sz val="10"/>
        <rFont val="Times New Roman"/>
        <family val="1"/>
        <charset val="238"/>
      </rPr>
      <t>in % of total pupils and students in schools</t>
    </r>
  </si>
  <si>
    <r>
      <t xml:space="preserve">podstawo-
wych
</t>
    </r>
    <r>
      <rPr>
        <i/>
        <sz val="10"/>
        <rFont val="Times New Roman"/>
        <family val="1"/>
        <charset val="238"/>
      </rPr>
      <t xml:space="preserve">primary </t>
    </r>
  </si>
  <si>
    <r>
      <t xml:space="preserve">ANGIELSKI        </t>
    </r>
    <r>
      <rPr>
        <i/>
        <sz val="11"/>
        <rFont val="Times New Roman"/>
        <family val="1"/>
        <charset val="238"/>
      </rPr>
      <t>ENGLISH</t>
    </r>
  </si>
  <si>
    <r>
      <t xml:space="preserve">FRANCUSKI        </t>
    </r>
    <r>
      <rPr>
        <i/>
        <sz val="11"/>
        <rFont val="Times New Roman"/>
        <family val="1"/>
        <charset val="238"/>
      </rPr>
      <t>FRENCH</t>
    </r>
  </si>
  <si>
    <r>
      <t xml:space="preserve">Nauczanie obowiązkowe       </t>
    </r>
    <r>
      <rPr>
        <i/>
        <sz val="10"/>
        <rFont val="Times New Roman"/>
        <family val="1"/>
        <charset val="238"/>
      </rPr>
      <t>Obligatory education</t>
    </r>
  </si>
  <si>
    <r>
      <t xml:space="preserve">gimnazjach 
</t>
    </r>
    <r>
      <rPr>
        <i/>
        <sz val="10"/>
        <rFont val="Times New Roman"/>
        <family val="1"/>
        <charset val="238"/>
      </rPr>
      <t xml:space="preserve">lower secondary  </t>
    </r>
  </si>
  <si>
    <r>
      <t xml:space="preserve">ROSYJSKI        </t>
    </r>
    <r>
      <rPr>
        <i/>
        <sz val="11"/>
        <rFont val="Times New Roman"/>
        <family val="1"/>
        <charset val="238"/>
      </rPr>
      <t>RUSSIAN</t>
    </r>
  </si>
  <si>
    <r>
      <rPr>
        <b/>
        <sz val="9"/>
        <rFont val="Times New Roman"/>
        <family val="1"/>
        <charset val="238"/>
      </rPr>
      <t xml:space="preserve">   U w a g a.</t>
    </r>
    <r>
      <rPr>
        <sz val="9"/>
        <rFont val="Times New Roman"/>
        <family val="1"/>
        <charset val="238"/>
      </rPr>
      <t xml:space="preserve">  W podziale według języków obcych jedna osoba może być wykazana więcej niż jeden raz.</t>
    </r>
  </si>
  <si>
    <r>
      <t xml:space="preserve">      GRADUATES</t>
    </r>
    <r>
      <rPr>
        <i/>
        <vertAlign val="superscript"/>
        <sz val="11"/>
        <rFont val="Times New Roman"/>
        <family val="1"/>
        <charset val="238"/>
      </rPr>
      <t xml:space="preserve">c </t>
    </r>
    <r>
      <rPr>
        <i/>
        <sz val="11"/>
        <rFont val="Times New Roman"/>
        <family val="1"/>
        <charset val="238"/>
      </rPr>
      <t xml:space="preserve"> </t>
    </r>
  </si>
  <si>
    <r>
      <t xml:space="preserve"> </t>
    </r>
    <r>
      <rPr>
        <b/>
        <sz val="9"/>
        <rFont val="Times New Roman CE"/>
        <family val="1"/>
        <charset val="238"/>
      </rPr>
      <t xml:space="preserve">  Ź r ó d ł o</t>
    </r>
    <r>
      <rPr>
        <sz val="9"/>
        <rFont val="Times New Roman CE"/>
        <family val="1"/>
        <charset val="238"/>
      </rPr>
      <t>: dane Ministerstwa Edukacji Narodowej.</t>
    </r>
  </si>
  <si>
    <t xml:space="preserve">      a, b Including:  a –  general art schools leading to professional certification, b –  special schools with job-</t>
  </si>
  <si>
    <r>
      <t xml:space="preserve">Formy studiów  
 </t>
    </r>
    <r>
      <rPr>
        <i/>
        <sz val="10"/>
        <rFont val="Times New Roman"/>
        <family val="1"/>
        <charset val="238"/>
      </rPr>
      <t>Study forms</t>
    </r>
  </si>
  <si>
    <r>
      <t xml:space="preserve">   a</t>
    </r>
    <r>
      <rPr>
        <sz val="9"/>
        <rFont val="Times New Roman"/>
        <family val="1"/>
        <charset val="238"/>
      </rPr>
      <t xml:space="preserve"> Przedszkola, oddziały przedszkolne w szkołach podstawowych, zespoły wychowania przedszkolnego i punkty przedszkolne.
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Dane mogą się nie sumować ze względu na zastosowane zaokrąglenia.</t>
    </r>
  </si>
  <si>
    <r>
      <t xml:space="preserve">w tym w wieku
</t>
    </r>
    <r>
      <rPr>
        <i/>
        <sz val="10"/>
        <rFont val="Times New Roman"/>
        <family val="1"/>
        <charset val="238"/>
      </rPr>
      <t xml:space="preserve">of which aged </t>
    </r>
  </si>
  <si>
    <t>5 lat</t>
  </si>
  <si>
    <t>6 lat</t>
  </si>
  <si>
    <t>–</t>
  </si>
  <si>
    <r>
      <t xml:space="preserve">NIEMIECKI        </t>
    </r>
    <r>
      <rPr>
        <i/>
        <sz val="11"/>
        <rFont val="Times New Roman"/>
        <family val="1"/>
        <charset val="238"/>
      </rPr>
      <t>GERMAN</t>
    </r>
  </si>
  <si>
    <t xml:space="preserve">    a Including 37 special education centres with  1245 residents.</t>
  </si>
  <si>
    <t>3553</t>
  </si>
  <si>
    <r>
      <t xml:space="preserve">gim-
nazjach
w wieku
13-15 lat
</t>
    </r>
    <r>
      <rPr>
        <i/>
        <sz val="10"/>
        <rFont val="Times New Roman"/>
        <family val="1"/>
        <charset val="238"/>
      </rPr>
      <t>lower 
secon-
dary
aged
13</t>
    </r>
    <r>
      <rPr>
        <sz val="10"/>
        <rFont val="Times New Roman"/>
        <family val="1"/>
        <charset val="238"/>
      </rPr>
      <t>-</t>
    </r>
    <r>
      <rPr>
        <i/>
        <sz val="10"/>
        <rFont val="Times New Roman"/>
        <family val="1"/>
        <charset val="238"/>
      </rPr>
      <t xml:space="preserve">15                                     </t>
    </r>
  </si>
  <si>
    <r>
      <t xml:space="preserve">policeal-
nych
w wieku
19-21 lat
</t>
    </r>
    <r>
      <rPr>
        <i/>
        <sz val="10"/>
        <rFont val="Times New Roman"/>
        <family val="1"/>
        <charset val="238"/>
      </rPr>
      <t>post- 
-secon-
dary
aged
19</t>
    </r>
    <r>
      <rPr>
        <sz val="10"/>
        <rFont val="Times New Roman"/>
        <family val="1"/>
        <charset val="238"/>
      </rPr>
      <t>-2</t>
    </r>
    <r>
      <rPr>
        <i/>
        <sz val="10"/>
        <rFont val="Times New Roman"/>
        <family val="1"/>
        <charset val="238"/>
      </rPr>
      <t xml:space="preserve">1                     </t>
    </r>
  </si>
  <si>
    <r>
      <t xml:space="preserve">     Ź r ó d ł o:</t>
    </r>
    <r>
      <rPr>
        <sz val="9"/>
        <rFont val="Times New Roman"/>
        <family val="1"/>
        <charset val="238"/>
      </rPr>
      <t xml:space="preserve"> dane Ministerstwa Edukacji Narodowej.</t>
    </r>
  </si>
  <si>
    <r>
      <t xml:space="preserve">TABL. 18 (123). </t>
    </r>
    <r>
      <rPr>
        <b/>
        <sz val="11"/>
        <rFont val="Times New Roman CE"/>
        <charset val="238"/>
      </rPr>
      <t/>
    </r>
  </si>
  <si>
    <t xml:space="preserve">   a Nursery schools, pre-primary sections of primary schools, pre-primary education groups and pre-primary points. </t>
  </si>
  <si>
    <r>
      <t xml:space="preserve">Dzieci      </t>
    </r>
    <r>
      <rPr>
        <i/>
        <sz val="10"/>
        <rFont val="Times New Roman"/>
        <family val="1"/>
        <charset val="238"/>
      </rPr>
      <t>Children</t>
    </r>
  </si>
  <si>
    <r>
      <t>w placówkach wychowania przedszkolnego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attending pre-primary education establishments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</si>
  <si>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w przedszkolach
</t>
    </r>
    <r>
      <rPr>
        <i/>
        <sz val="10"/>
        <rFont val="Times New Roman"/>
        <family val="1"/>
        <charset val="238"/>
      </rPr>
      <t>attending nursery schools</t>
    </r>
  </si>
  <si>
    <r>
      <t xml:space="preserve">miasta
</t>
    </r>
    <r>
      <rPr>
        <i/>
        <sz val="10"/>
        <rFont val="Times New Roman"/>
        <family val="1"/>
        <charset val="238"/>
      </rPr>
      <t>urban areas</t>
    </r>
  </si>
  <si>
    <r>
      <t xml:space="preserve">wieś
</t>
    </r>
    <r>
      <rPr>
        <i/>
        <sz val="10"/>
        <rFont val="Times New Roman"/>
        <family val="1"/>
        <charset val="238"/>
      </rPr>
      <t>ruralareas</t>
    </r>
  </si>
  <si>
    <r>
      <t xml:space="preserve">na 1 przed-
szkole
</t>
    </r>
    <r>
      <rPr>
        <i/>
        <sz val="10"/>
        <rFont val="Times New Roman"/>
        <family val="1"/>
        <charset val="238"/>
      </rPr>
      <t>per nursery
school</t>
    </r>
  </si>
  <si>
    <r>
      <t xml:space="preserve">na
1 oddział
</t>
    </r>
    <r>
      <rPr>
        <i/>
        <sz val="10"/>
        <rFont val="Times New Roman"/>
        <family val="1"/>
        <charset val="238"/>
      </rPr>
      <t>per
section</t>
    </r>
  </si>
  <si>
    <r>
      <t xml:space="preserve"> 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Przedszkola, oddziały przedszkolne w szkołach podstawowych, zespoły wychowania przedszkolnego i punkty przedszkolne.  </t>
    </r>
  </si>
  <si>
    <r>
      <rPr>
        <b/>
        <sz val="9"/>
        <rFont val="Times New Roman"/>
        <family val="1"/>
        <charset val="238"/>
      </rPr>
      <t xml:space="preserve">    U w a g a.</t>
    </r>
    <r>
      <rPr>
        <sz val="9"/>
        <rFont val="Times New Roman"/>
        <family val="1"/>
        <charset val="238"/>
      </rPr>
      <t xml:space="preserve">  Łącznie z dziećmi przebywającymi przez cały rok szkolny w placówkach wykonujących działalność leczniczą. </t>
    </r>
  </si>
  <si>
    <r>
      <t xml:space="preserve">    Ź r ó d ł o:</t>
    </r>
    <r>
      <rPr>
        <sz val="9"/>
        <rFont val="Times New Roman"/>
        <family val="1"/>
        <charset val="238"/>
      </rPr>
      <t xml:space="preserve"> dane Ministerstwa Edukacji Narodowej.</t>
    </r>
  </si>
  <si>
    <r>
      <rPr>
        <b/>
        <i/>
        <sz val="9"/>
        <rFont val="Times New Roman"/>
        <family val="1"/>
        <charset val="238"/>
      </rPr>
      <t xml:space="preserve">   N o t e.</t>
    </r>
    <r>
      <rPr>
        <i/>
        <sz val="9"/>
        <rFont val="Times New Roman"/>
        <family val="1"/>
        <charset val="238"/>
      </rPr>
      <t xml:space="preserve"> Including the children attending for all school year the units performing health care acivities. </t>
    </r>
  </si>
  <si>
    <r>
      <t>TABL.17 (122).</t>
    </r>
    <r>
      <rPr>
        <b/>
        <sz val="11"/>
        <rFont val="Times New Roman"/>
        <family val="1"/>
        <charset val="238"/>
      </rPr>
      <t xml:space="preserve"> </t>
    </r>
  </si>
  <si>
    <t xml:space="preserve">TABL. 16 (121).  </t>
  </si>
  <si>
    <r>
      <t xml:space="preserve">TABL. 15 (120).  </t>
    </r>
    <r>
      <rPr>
        <b/>
        <sz val="11"/>
        <rFont val="Times New Roman"/>
        <family val="1"/>
        <charset val="238"/>
      </rPr>
      <t/>
    </r>
  </si>
  <si>
    <r>
      <t xml:space="preserve">TABL. 14 (119). </t>
    </r>
    <r>
      <rPr>
        <b/>
        <sz val="11"/>
        <rFont val="Times New Roman"/>
        <family val="1"/>
        <charset val="238"/>
      </rPr>
      <t xml:space="preserve"> </t>
    </r>
  </si>
  <si>
    <r>
      <t xml:space="preserve">TABL. 13 (118). </t>
    </r>
    <r>
      <rPr>
        <b/>
        <sz val="11"/>
        <rFont val="Times New Roman"/>
        <family val="1"/>
        <charset val="238"/>
      </rPr>
      <t xml:space="preserve"> </t>
    </r>
  </si>
  <si>
    <r>
      <t>TABL. 12 (117).</t>
    </r>
    <r>
      <rPr>
        <b/>
        <sz val="11"/>
        <rFont val="Times New Roman"/>
        <family val="1"/>
        <charset val="238"/>
      </rPr>
      <t xml:space="preserve"> </t>
    </r>
  </si>
  <si>
    <r>
      <t>TABL. 11 (116).</t>
    </r>
    <r>
      <rPr>
        <b/>
        <sz val="11"/>
        <rFont val="Times New Roman"/>
        <family val="1"/>
        <charset val="238"/>
      </rPr>
      <t xml:space="preserve"> </t>
    </r>
  </si>
  <si>
    <r>
      <t xml:space="preserve">pierwszego stopnia
i magisterskie 
jednolite
</t>
    </r>
    <r>
      <rPr>
        <i/>
        <sz val="10"/>
        <rFont val="Times New Roman"/>
        <family val="1"/>
        <charset val="238"/>
      </rPr>
      <t>first-cycle 
programmes and unified Master's studies (long-cycle programmes)</t>
    </r>
  </si>
  <si>
    <r>
      <t>TABL. 10 (115).</t>
    </r>
    <r>
      <rPr>
        <b/>
        <sz val="11"/>
        <rFont val="Times New Roman"/>
        <family val="1"/>
        <charset val="238"/>
      </rPr>
      <t xml:space="preserve"> </t>
    </r>
  </si>
  <si>
    <r>
      <t xml:space="preserve">TABL. 9 (114). </t>
    </r>
    <r>
      <rPr>
        <b/>
        <sz val="11"/>
        <rFont val="Times New Roman CE"/>
        <family val="1"/>
        <charset val="238"/>
      </rPr>
      <t/>
    </r>
  </si>
  <si>
    <r>
      <t xml:space="preserve">Bursy   </t>
    </r>
    <r>
      <rPr>
        <i/>
        <sz val="10"/>
        <rFont val="Times New Roman"/>
        <family val="1"/>
        <charset val="238"/>
      </rPr>
      <t xml:space="preserve">  Dormitories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</t>
    </r>
  </si>
  <si>
    <r>
      <t xml:space="preserve">placówki
</t>
    </r>
    <r>
      <rPr>
        <i/>
        <sz val="10"/>
        <rFont val="Times New Roman"/>
        <family val="1"/>
        <charset val="238"/>
      </rPr>
      <t>establish-
ments</t>
    </r>
  </si>
  <si>
    <r>
      <t xml:space="preserve">miejsca
</t>
    </r>
    <r>
      <rPr>
        <i/>
        <sz val="10"/>
        <rFont val="Times New Roman"/>
        <family val="1"/>
        <charset val="238"/>
      </rPr>
      <t>beds</t>
    </r>
  </si>
  <si>
    <r>
      <t xml:space="preserve">korzystający </t>
    </r>
    <r>
      <rPr>
        <i/>
        <sz val="10"/>
        <rFont val="Times New Roman"/>
        <family val="1"/>
        <charset val="238"/>
      </rPr>
      <t>boarders</t>
    </r>
  </si>
  <si>
    <r>
      <t xml:space="preserve">na 100 miejsc
</t>
    </r>
    <r>
      <rPr>
        <i/>
        <sz val="10"/>
        <rFont val="Times New Roman"/>
        <family val="1"/>
        <charset val="238"/>
      </rPr>
      <t>per 100 beds</t>
    </r>
  </si>
  <si>
    <t xml:space="preserve">    a Excluding special schools; concerns primary, lower secondary and upper secondary schools (including post-secondary schools).</t>
  </si>
  <si>
    <r>
      <t xml:space="preserve">z niepełnosprawnościami sprzężonymi
</t>
    </r>
    <r>
      <rPr>
        <i/>
        <sz val="10"/>
        <rFont val="Times New Roman"/>
        <family val="1"/>
        <charset val="238"/>
      </rPr>
      <t>associated with defects</t>
    </r>
  </si>
  <si>
    <r>
      <t xml:space="preserve">TABL.  6 (111).  </t>
    </r>
    <r>
      <rPr>
        <b/>
        <sz val="11"/>
        <rFont val="Times New Roman"/>
        <family val="1"/>
        <charset val="238"/>
      </rPr>
      <t/>
    </r>
  </si>
  <si>
    <r>
      <t xml:space="preserve">niewidomi
i słabowidzący
</t>
    </r>
    <r>
      <rPr>
        <i/>
        <sz val="10"/>
        <rFont val="Times New Roman"/>
        <family val="1"/>
        <charset val="238"/>
      </rPr>
      <t>blind
and sight impaired</t>
    </r>
  </si>
  <si>
    <r>
      <t>TABL. 5 (110).</t>
    </r>
    <r>
      <rPr>
        <b/>
        <sz val="11"/>
        <rFont val="Times New Roman"/>
        <family val="1"/>
        <charset val="238"/>
      </rPr>
      <t xml:space="preserve">  </t>
    </r>
  </si>
  <si>
    <t xml:space="preserve">TABL. 4 (109). </t>
  </si>
  <si>
    <r>
      <t xml:space="preserve">   Ź r ó d ł o:</t>
    </r>
    <r>
      <rPr>
        <sz val="9"/>
        <rFont val="Times New Roman"/>
        <family val="1"/>
        <charset val="238"/>
      </rPr>
      <t xml:space="preserve"> dane Ministerstwa Edukacji Narodowej.</t>
    </r>
  </si>
  <si>
    <r>
      <t xml:space="preserve">   S o u r c e: </t>
    </r>
    <r>
      <rPr>
        <i/>
        <sz val="9"/>
        <rFont val="Times New Roman"/>
        <family val="1"/>
        <charset val="238"/>
      </rPr>
      <t xml:space="preserve">data  of the Ministry of National Education. </t>
    </r>
  </si>
  <si>
    <t xml:space="preserve">TABL. 3 (108). </t>
  </si>
  <si>
    <r>
      <t xml:space="preserve">TABL. 2 (107). </t>
    </r>
    <r>
      <rPr>
        <b/>
        <sz val="11"/>
        <rFont val="Times New Roman CE"/>
        <family val="1"/>
        <charset val="238"/>
      </rPr>
      <t/>
    </r>
  </si>
  <si>
    <t xml:space="preserve">TABL. 1 (106). </t>
  </si>
  <si>
    <t xml:space="preserve">TABL. 1 ( 106). </t>
  </si>
  <si>
    <r>
      <t xml:space="preserve">Zasadnicze 
szkoły zawodowe
</t>
    </r>
    <r>
      <rPr>
        <i/>
        <sz val="10"/>
        <rFont val="Times New Roman"/>
        <family val="1"/>
        <charset val="238"/>
      </rPr>
      <t>Basic voca-
tional schools</t>
    </r>
  </si>
  <si>
    <r>
      <t>Ogólnokształ-
cace szkoły artystyczne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General art schools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</si>
  <si>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   </t>
    </r>
    <r>
      <rPr>
        <i/>
        <sz val="9"/>
        <rFont val="Times New Roman"/>
        <family val="1"/>
        <charset val="238"/>
      </rPr>
      <t xml:space="preserve">a </t>
    </r>
    <r>
      <rPr>
        <sz val="9"/>
        <rFont val="Times New Roman"/>
        <family val="1"/>
        <charset val="238"/>
      </rPr>
      <t xml:space="preserve">Bez szkół specjalnych.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Dające uprawnienia zawodowe.  </t>
    </r>
    <r>
      <rPr>
        <i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Dane mogą się nie sumować ze względu na zastosowane zaokrąglenia.</t>
    </r>
  </si>
  <si>
    <t xml:space="preserve">   a  Excluding special schools.  b  Leading to professional certification. c  Data may not sum up due to rounding.</t>
  </si>
  <si>
    <t xml:space="preserve">   a  Excluding special schools.  b  Leading to professional certification. </t>
  </si>
  <si>
    <r>
      <t xml:space="preserve">   </t>
    </r>
    <r>
      <rPr>
        <i/>
        <sz val="9"/>
        <rFont val="Times New Roman"/>
        <family val="1"/>
        <charset val="238"/>
      </rPr>
      <t xml:space="preserve">a </t>
    </r>
    <r>
      <rPr>
        <sz val="9"/>
        <rFont val="Times New Roman"/>
        <family val="1"/>
        <charset val="238"/>
      </rPr>
      <t xml:space="preserve">Bez szkół specjalnych. 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Dające uprawnienia zawodowe.</t>
    </r>
  </si>
  <si>
    <r>
      <t xml:space="preserve">Zasadnicze 
szkoły 
zawodowe
</t>
    </r>
    <r>
      <rPr>
        <i/>
        <sz val="10"/>
        <rFont val="Times New Roman"/>
        <family val="1"/>
        <charset val="238"/>
      </rPr>
      <t>Basic voca-
tional schools</t>
    </r>
  </si>
  <si>
    <r>
      <t xml:space="preserve">       a,</t>
    </r>
    <r>
      <rPr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 xml:space="preserve">b  </t>
    </r>
    <r>
      <rPr>
        <sz val="9"/>
        <rFont val="Times New Roman"/>
        <family val="1"/>
        <charset val="238"/>
      </rPr>
      <t xml:space="preserve">Łącznie z: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– ogólnokształcącymi szkołami artystycznymi dającymi uprawnienia zawodowe,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–  oddzia</t>
    </r>
  </si>
  <si>
    <r>
      <t>INTERNATY I BURSY SZKÓŁ DLA DZIECI I MŁODZIEŻY</t>
    </r>
    <r>
      <rPr>
        <b/>
        <i/>
        <vertAlign val="superscript"/>
        <sz val="11"/>
        <rFont val="Times New Roman"/>
        <family val="1"/>
        <charset val="238"/>
      </rPr>
      <t xml:space="preserve">a  </t>
    </r>
    <r>
      <rPr>
        <b/>
        <sz val="11"/>
        <rFont val="Times New Roman"/>
        <family val="1"/>
        <charset val="238"/>
      </rPr>
      <t xml:space="preserve">W ROKU SZKOLNYM 2016/17 </t>
    </r>
    <r>
      <rPr>
        <b/>
        <vertAlign val="superscript"/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/>
    </r>
  </si>
  <si>
    <r>
      <t xml:space="preserve"> 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Bez szkół specjalnych; dotyczy szkół podstawowych, gimnazjów i szkół ponadgimnazjalnych (łącznie ze szkołami polcealnymi).</t>
    </r>
  </si>
  <si>
    <r>
      <t>NAUCZYCIELE</t>
    </r>
    <r>
      <rPr>
        <i/>
        <vertAlign val="superscript"/>
        <sz val="11"/>
        <rFont val="Times New Roman"/>
        <family val="1"/>
        <charset val="238"/>
      </rPr>
      <t>c</t>
    </r>
    <r>
      <rPr>
        <sz val="11"/>
        <rFont val="Times New Roman"/>
        <family val="1"/>
        <charset val="238"/>
      </rPr>
      <t xml:space="preserve">   </t>
    </r>
    <r>
      <rPr>
        <i/>
        <sz val="11"/>
        <rFont val="Times New Roman"/>
        <family val="1"/>
        <charset val="238"/>
      </rPr>
      <t>TEACHERS</t>
    </r>
    <r>
      <rPr>
        <i/>
        <vertAlign val="superscript"/>
        <sz val="11"/>
        <rFont val="Times New Roman"/>
        <family val="1"/>
        <charset val="238"/>
      </rPr>
      <t>c</t>
    </r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</si>
  <si>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Bez szkół specjalnych.  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Dające uprawnienia zawodowe.</t>
    </r>
  </si>
  <si>
    <t xml:space="preserve">  a  In case of graduates including supplementary technical.</t>
  </si>
  <si>
    <r>
      <t xml:space="preserve">w tym kobiety 
w % ogółem
</t>
    </r>
    <r>
      <rPr>
        <i/>
        <sz val="10"/>
        <rFont val="Times New Roman"/>
        <family val="1"/>
        <charset val="238"/>
      </rPr>
      <t>of which females in % of tolal</t>
    </r>
  </si>
  <si>
    <r>
      <t>zasadniczych zawodowych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basic vocational</t>
    </r>
    <r>
      <rPr>
        <i/>
        <vertAlign val="superscript"/>
        <sz val="10"/>
        <rFont val="Times New Roman"/>
        <family val="1"/>
        <charset val="238"/>
      </rPr>
      <t>a</t>
    </r>
  </si>
  <si>
    <r>
      <t>policeal-
nych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post-
-secondary</t>
    </r>
    <r>
      <rPr>
        <i/>
        <vertAlign val="superscript"/>
        <sz val="10"/>
        <rFont val="Times New Roman"/>
        <family val="1"/>
        <charset val="238"/>
      </rPr>
      <t>c</t>
    </r>
  </si>
  <si>
    <r>
      <t xml:space="preserve">liceach ogólno-
kształcących
</t>
    </r>
    <r>
      <rPr>
        <i/>
        <sz val="10"/>
        <rFont val="Times New Roman"/>
        <family val="1"/>
        <charset val="238"/>
      </rPr>
      <t>general secondary</t>
    </r>
  </si>
  <si>
    <r>
      <t>technikach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technical secondary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</si>
  <si>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 </t>
    </r>
    <r>
      <rPr>
        <i/>
        <sz val="11"/>
        <rFont val="Times New Roman"/>
        <family val="1"/>
        <charset val="238"/>
      </rPr>
      <t xml:space="preserve"> a</t>
    </r>
    <r>
      <rPr>
        <sz val="11"/>
        <rFont val="Times New Roman"/>
        <family val="1"/>
        <charset val="238"/>
      </rPr>
      <t xml:space="preserve"> W przypadku absolwentów łącznie z technikami uzupełniającymi.</t>
    </r>
  </si>
  <si>
    <r>
      <t xml:space="preserve">Studia stacjonarne                                                                                                
</t>
    </r>
    <r>
      <rPr>
        <i/>
        <sz val="10"/>
        <rFont val="Times New Roman"/>
        <family val="1"/>
        <charset val="238"/>
      </rPr>
      <t>Full-time programmes</t>
    </r>
  </si>
  <si>
    <r>
      <t xml:space="preserve"> w % ogółu studentów 
</t>
    </r>
    <r>
      <rPr>
        <i/>
        <sz val="10"/>
        <rFont val="Times New Roman"/>
        <family val="1"/>
        <charset val="238"/>
      </rPr>
      <t xml:space="preserve"> in % of  total
students</t>
    </r>
  </si>
  <si>
    <r>
      <t xml:space="preserve"> w % ogółu absolwentów 
</t>
    </r>
    <r>
      <rPr>
        <i/>
        <sz val="10"/>
        <rFont val="Times New Roman"/>
        <family val="1"/>
        <charset val="238"/>
      </rPr>
      <t xml:space="preserve"> in % of  total
graduates</t>
    </r>
  </si>
  <si>
    <r>
      <t>Studenci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Students</t>
    </r>
    <r>
      <rPr>
        <i/>
        <vertAlign val="superscript"/>
        <sz val="10"/>
        <rFont val="Times New Roman"/>
        <family val="1"/>
        <charset val="238"/>
      </rPr>
      <t>a</t>
    </r>
  </si>
  <si>
    <r>
      <t>Absolwenc</t>
    </r>
    <r>
      <rPr>
        <b/>
        <sz val="10"/>
        <rFont val="Times New Roman"/>
        <family val="1"/>
        <charset val="238"/>
      </rPr>
      <t>i</t>
    </r>
    <r>
      <rPr>
        <i/>
        <vertAlign val="superscript"/>
        <sz val="10"/>
        <rFont val="Times New Roman"/>
        <family val="1"/>
        <charset val="238"/>
      </rPr>
      <t xml:space="preserve">b  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</si>
  <si>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   Ź r ó d ł o:</t>
    </r>
    <r>
      <rPr>
        <sz val="9"/>
        <rFont val="Times New Roman CE"/>
        <family val="1"/>
        <charset val="238"/>
      </rPr>
      <t xml:space="preserve"> dane Ministerstwa Edukacji Narodowej.</t>
    </r>
  </si>
  <si>
    <t xml:space="preserve">   a  Excluding special schools.  b Leading to professional certification.</t>
  </si>
  <si>
    <r>
      <t>SZKOŁY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DLA DZIECI I MŁODZIEŻY ORAZ POLICEALNE W ROKU SZKOLNYM 2016/17</t>
    </r>
  </si>
  <si>
    <r>
      <t>SCHOOLS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i/>
        <sz val="11"/>
        <rFont val="Times New Roman"/>
        <family val="1"/>
        <charset val="238"/>
      </rPr>
      <t>FOR CHILDREN AND YOUTH AND POST-SECONDARY SCHOOLS 
IN 2016/17 SCHOOL YEAR</t>
    </r>
  </si>
  <si>
    <r>
      <t xml:space="preserve">Licea ogólno-
kształcące
</t>
    </r>
    <r>
      <rPr>
        <i/>
        <sz val="10"/>
        <rFont val="Times New Roman"/>
        <family val="1"/>
        <charset val="238"/>
      </rPr>
      <t>General secondary schools</t>
    </r>
  </si>
  <si>
    <r>
      <t xml:space="preserve">Technika
</t>
    </r>
    <r>
      <rPr>
        <i/>
        <sz val="10"/>
        <rFont val="Times New Roman"/>
        <family val="1"/>
        <charset val="238"/>
      </rPr>
      <t>Technical secondary schools</t>
    </r>
  </si>
  <si>
    <t>WSPÓŁCZYNNIK SKOLARYZACJI NETTO W ROKU SZKOLNYM  2016/17</t>
  </si>
  <si>
    <t>NET ENROLMENT RATE IN 2016/17 SCHOOL YEAR</t>
  </si>
  <si>
    <r>
      <t>Dzieci 
w wieku 
6 lat objęte
edukacją 
przedszkolną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Children 
aged 6
attending
pre-primary
education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                                         </t>
    </r>
  </si>
  <si>
    <r>
      <t xml:space="preserve">podsta-
wowych
 w wieku
7–12 lat
</t>
    </r>
    <r>
      <rPr>
        <i/>
        <sz val="10"/>
        <rFont val="Times New Roman"/>
        <family val="1"/>
        <charset val="238"/>
      </rPr>
      <t xml:space="preserve">primary  aged 7–12      </t>
    </r>
  </si>
  <si>
    <r>
      <t>zasadni-
czych
zawodo-
wych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basic
voca-
tional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
      </t>
    </r>
  </si>
  <si>
    <r>
      <t>techni-
kach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technical
secon-
dary</t>
    </r>
    <r>
      <rPr>
        <i/>
        <vertAlign val="superscript"/>
        <sz val="10"/>
        <rFont val="Times New Roman"/>
        <family val="1"/>
        <charset val="238"/>
      </rPr>
      <t xml:space="preserve">c </t>
    </r>
    <r>
      <rPr>
        <i/>
        <sz val="10"/>
        <rFont val="Times New Roman"/>
        <family val="1"/>
        <charset val="238"/>
      </rPr>
      <t xml:space="preserve">       </t>
    </r>
  </si>
  <si>
    <r>
      <t xml:space="preserve">     a</t>
    </r>
    <r>
      <rPr>
        <sz val="9"/>
        <rFont val="Times New Roman"/>
        <family val="1"/>
        <charset val="238"/>
      </rPr>
      <t xml:space="preserve"> W placówkach wychowania przedszkolnego; łącznie z dziećmi przebywającymi przez cały rok szkolny w placówkach wykonujących działalność leczniczą. </t>
    </r>
    <r>
      <rPr>
        <i/>
        <sz val="9"/>
        <rFont val="Times New Roman"/>
        <family val="1"/>
        <charset val="238"/>
      </rPr>
      <t xml:space="preserve"> b, c </t>
    </r>
    <r>
      <rPr>
        <sz val="9"/>
        <rFont val="Times New Roman"/>
        <family val="1"/>
        <charset val="238"/>
      </rPr>
      <t>Łącznie ze szkołami:</t>
    </r>
    <r>
      <rPr>
        <i/>
        <sz val="9"/>
        <rFont val="Times New Roman"/>
        <family val="1"/>
        <charset val="238"/>
      </rPr>
      <t xml:space="preserve"> b</t>
    </r>
    <r>
      <rPr>
        <sz val="9"/>
        <rFont val="Times New Roman"/>
        <family val="1"/>
        <charset val="238"/>
      </rPr>
      <t xml:space="preserve"> – specjalnymi przysposabiającymi do pracy,  </t>
    </r>
    <r>
      <rPr>
        <i/>
        <sz val="9"/>
        <rFont val="Times New Roman"/>
        <family val="1"/>
        <charset val="238"/>
      </rPr>
      <t>c –</t>
    </r>
    <r>
      <rPr>
        <sz val="9"/>
        <rFont val="Times New Roman"/>
        <family val="1"/>
        <charset val="238"/>
      </rPr>
      <t xml:space="preserve"> ogólnokształcącymi artystycznymi dającymi uprawnienia zawodowe.</t>
    </r>
  </si>
  <si>
    <t xml:space="preserve">    a In pre-primary education establishments;  including the children attending the units performing health care activities for
all school year. b, c Including: b –  special job-training schools, c – general art schools leading to professional certification.  </t>
  </si>
  <si>
    <t xml:space="preserve">WYBRANE WSKAŹNIKI Z ZAKRESU WYCHOWANIA PRZEDSZKOLNEGO W 2016 R. </t>
  </si>
  <si>
    <t>SELECTED INDICATORS REGARDING PRE-PRIMARY EDUCATION IN 2016</t>
  </si>
  <si>
    <r>
      <t xml:space="preserve">na 1000 dzieci w wieku 3–6 lat     </t>
    </r>
    <r>
      <rPr>
        <i/>
        <sz val="10"/>
        <rFont val="Times New Roman"/>
        <family val="1"/>
        <charset val="238"/>
      </rPr>
      <t>per 1000 children aged 3–6</t>
    </r>
  </si>
  <si>
    <t>WYCHOWANIE PRZEDSZKOLNE W 2016 R.</t>
  </si>
  <si>
    <t xml:space="preserve"> PRE-PRIMARY EDUCATION IN 2016 </t>
  </si>
  <si>
    <r>
      <t xml:space="preserve">w tym 
w wieku
6 lat
</t>
    </r>
    <r>
      <rPr>
        <i/>
        <sz val="10"/>
        <rFont val="Times New Roman"/>
        <family val="1"/>
        <charset val="238"/>
      </rPr>
      <t>of which aged 6</t>
    </r>
  </si>
  <si>
    <t>SZKOŁY DLA DOROSŁYCH W ROKU SZKOLNYM 2016/17 (dok.)</t>
  </si>
  <si>
    <t>SCHOOLS FOR ADULTS IN 2016/17 SCHOOL YEAR (cont.)</t>
  </si>
  <si>
    <r>
      <t xml:space="preserve">Licea ogólnokształcące
</t>
    </r>
    <r>
      <rPr>
        <i/>
        <sz val="10"/>
        <rFont val="Times New Roman"/>
        <family val="1"/>
        <charset val="238"/>
      </rPr>
      <t>General secondary schools</t>
    </r>
  </si>
  <si>
    <r>
      <t>Technika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Technical secondary schools</t>
    </r>
    <r>
      <rPr>
        <i/>
        <vertAlign val="superscript"/>
        <sz val="10"/>
        <rFont val="Times New Roman"/>
        <family val="1"/>
        <charset val="238"/>
      </rPr>
      <t>a</t>
    </r>
  </si>
  <si>
    <r>
      <t>ABSOLWENCI</t>
    </r>
    <r>
      <rPr>
        <i/>
        <vertAlign val="superscript"/>
        <sz val="11"/>
        <rFont val="Times New Roman"/>
        <family val="1"/>
        <charset val="238"/>
      </rPr>
      <t>b</t>
    </r>
    <r>
      <rPr>
        <i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       </t>
    </r>
    <r>
      <rPr>
        <i/>
        <sz val="11"/>
        <rFont val="Times New Roman"/>
        <family val="1"/>
        <charset val="238"/>
      </rPr>
      <t>GRADUATES</t>
    </r>
    <r>
      <rPr>
        <i/>
        <vertAlign val="superscript"/>
        <sz val="11"/>
        <rFont val="Times New Roman"/>
        <family val="1"/>
        <charset val="238"/>
      </rPr>
      <t>b</t>
    </r>
  </si>
  <si>
    <r>
      <t xml:space="preserve">   a</t>
    </r>
    <r>
      <rPr>
        <sz val="9"/>
        <rFont val="Times New Roman"/>
        <family val="1"/>
        <charset val="238"/>
      </rPr>
      <t xml:space="preserve"> W przypadku absolwentów łącznie z technikami uzupełniającymi. </t>
    </r>
    <r>
      <rPr>
        <i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 xml:space="preserve"> Z roku szkolnego 2015/16.</t>
    </r>
  </si>
  <si>
    <t xml:space="preserve">   a  In case of graduates including supplementary technical.   b For 2015/16 school year.</t>
  </si>
  <si>
    <t>SZKOŁY WYŻSZE NIEPUBLICZNE W ROKU AKADEMICKIM 2016/17</t>
  </si>
  <si>
    <t>NON-PUBLIC HIGHER EDUCATION  INSTITUTIONS IN 2016/17 ACADEMIC YEAR</t>
  </si>
  <si>
    <r>
      <t xml:space="preserve">Filie i zamiejs-
cowe podstawo-
we jednostki organizacyjne
</t>
    </r>
    <r>
      <rPr>
        <i/>
        <sz val="10"/>
        <rFont val="Times New Roman"/>
        <family val="1"/>
        <charset val="238"/>
      </rPr>
      <t>Branch campuses 
and basic organisational units in another location</t>
    </r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</si>
  <si>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Łącznie z cudzoziemcami. 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Z roku akademickiego 2015/16.</t>
    </r>
  </si>
  <si>
    <t xml:space="preserve">   a Including foreigners.  b  For 2015/16 academic year.</t>
  </si>
  <si>
    <t>SZKOŁY DLA DOROSŁYCH W ROKU SZKOLNYM 2016/17</t>
  </si>
  <si>
    <t>SCHOOLS FOR ADULTS IN 2016/17 SCHOOL YEAR</t>
  </si>
  <si>
    <r>
      <t>STUDENCI I ABSOLWENCI SZKÓŁ WYŻSZYCH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b/>
        <sz val="11"/>
        <rFont val="Times New Roman"/>
        <family val="1"/>
        <charset val="238"/>
      </rPr>
      <t>NA KIERUNKACH</t>
    </r>
    <r>
      <rPr>
        <b/>
        <i/>
        <vertAlign val="superscript"/>
        <sz val="11"/>
        <rFont val="Times New Roman"/>
        <family val="1"/>
        <charset val="238"/>
      </rPr>
      <t>b</t>
    </r>
    <r>
      <rPr>
        <b/>
        <sz val="11"/>
        <rFont val="Times New Roman"/>
        <family val="1"/>
        <charset val="238"/>
      </rPr>
      <t xml:space="preserve"> TECHNICZNYCH I PRZYRODNICZYCH W ROKU AKADEMICKIM 2016/17</t>
    </r>
  </si>
  <si>
    <r>
      <t>STUDENTS AND GRADUATES OF HIGHER EDUCATION INSTITUTIONS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>IN TECHNOLOGY AND SCIENCE</t>
    </r>
    <r>
      <rPr>
        <i/>
        <vertAlign val="superscript"/>
        <sz val="11"/>
        <rFont val="Times New Roman"/>
        <family val="1"/>
        <charset val="238"/>
      </rPr>
      <t xml:space="preserve">b </t>
    </r>
    <r>
      <rPr>
        <i/>
        <sz val="11"/>
        <rFont val="Times New Roman"/>
        <family val="1"/>
        <charset val="238"/>
      </rPr>
      <t>IN 2016/17 ACADEMIC YEAR</t>
    </r>
  </si>
  <si>
    <r>
      <t xml:space="preserve">   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Bez cudzoziemców.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Zgodnie z  Międzynarodową Klasyfikacją Kierunków Kształcenia (ISCED-F 2013, grupy – "Nauki przyrodnicze, matematyka i statystyka", "Technologie teleinformcyjne" oraz  "Technika, przemysł, budownictwo").  </t>
    </r>
    <r>
      <rPr>
        <i/>
        <sz val="9"/>
        <rFont val="Times New Roman"/>
        <family val="1"/>
        <charset val="238"/>
      </rPr>
      <t xml:space="preserve">c </t>
    </r>
    <r>
      <rPr>
        <sz val="9"/>
        <rFont val="Times New Roman"/>
        <family val="1"/>
        <charset val="238"/>
      </rPr>
      <t>Z roku akademickiego 2015/16.</t>
    </r>
  </si>
  <si>
    <t xml:space="preserve">     a  Excluding foreigners. b According to the International Classification of Fields of Education and Training (ISCED-F 2013, groups  — "Natural sciences, mathematics and statistics“, “Information and Communication Technologies “ and "Engineering, manufacturing and construction").  c For 2015/16 academic year.</t>
  </si>
  <si>
    <r>
      <t>CUDZOZIEMCY</t>
    </r>
    <r>
      <rPr>
        <b/>
        <strike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W SZKOŁACH WYŻSZYCH W ROKU AKADEMICKIM 2016/17</t>
    </r>
  </si>
  <si>
    <t xml:space="preserve">FOREIGNERS IN HIGHER EDUCATION INSTITUTIONSIN 2016/17 ACADEMIC YEAR </t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</si>
  <si>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 Planujący studiować w Polsce przynajmniej przez rok akademicki. </t>
    </r>
    <r>
      <rPr>
        <i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 xml:space="preserve">Z roku akademickiego 2015/16.   </t>
    </r>
    <r>
      <rPr>
        <i/>
        <strike/>
        <sz val="10"/>
        <color rgb="FF3333FF"/>
        <rFont val="Times New Roman"/>
        <family val="1"/>
        <charset val="238"/>
      </rPr>
      <t/>
    </r>
  </si>
  <si>
    <r>
      <t xml:space="preserve">   a Students planning to study in Poland for at least one academic year.   b For 2015/16 academic year.</t>
    </r>
    <r>
      <rPr>
        <i/>
        <strike/>
        <sz val="9"/>
        <rFont val="Times New Roman"/>
        <family val="1"/>
        <charset val="238"/>
      </rPr>
      <t xml:space="preserve"> </t>
    </r>
  </si>
  <si>
    <r>
      <t>STUDENCI</t>
    </r>
    <r>
      <rPr>
        <b/>
        <vertAlign val="superscript"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I ABSOLWENCI</t>
    </r>
    <r>
      <rPr>
        <b/>
        <vertAlign val="superscript"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SZKÓŁ WYŻSZYCH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ROKU AKADEMICKIM 2016/17</t>
    </r>
  </si>
  <si>
    <r>
      <t>STUDENTS AND GRADUATES OF HIGHER EDUCATION INSTITUTIONS</t>
    </r>
    <r>
      <rPr>
        <i/>
        <vertAlign val="superscript"/>
        <sz val="11"/>
        <rFont val="Times New Roman"/>
        <family val="1"/>
        <charset val="238"/>
      </rPr>
      <t xml:space="preserve">a
</t>
    </r>
    <r>
      <rPr>
        <i/>
        <sz val="11"/>
        <rFont val="Times New Roman"/>
        <family val="1"/>
        <charset val="238"/>
      </rPr>
      <t xml:space="preserve"> IN 2016/17 ACADEMIC YEAR</t>
    </r>
  </si>
  <si>
    <r>
      <t xml:space="preserve">   </t>
    </r>
    <r>
      <rPr>
        <i/>
        <sz val="9"/>
        <rFont val="Times New Roman"/>
        <family val="1"/>
        <charset val="238"/>
      </rPr>
      <t xml:space="preserve">a </t>
    </r>
    <r>
      <rPr>
        <sz val="9"/>
        <rFont val="Times New Roman"/>
        <family val="1"/>
        <charset val="238"/>
      </rPr>
      <t xml:space="preserve">Łącznie z cudzoziemcami.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Bez studentów po ostatnim roku studiów bez egzaminu dyplomowego.  </t>
    </r>
    <r>
      <rPr>
        <i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Z roku akademickiego 2015/16.</t>
    </r>
  </si>
  <si>
    <r>
      <t xml:space="preserve">   a Including foreigners. b Excluding students after the last year of studies without passing the diploma exams</t>
    </r>
    <r>
      <rPr>
        <sz val="9"/>
        <rFont val="Times New Roman"/>
        <family val="1"/>
        <charset val="238"/>
      </rPr>
      <t xml:space="preserve">.  c </t>
    </r>
    <r>
      <rPr>
        <i/>
        <sz val="9"/>
        <rFont val="Times New Roman"/>
        <family val="1"/>
        <charset val="238"/>
      </rPr>
      <t>For 2015/16 academic year.</t>
    </r>
  </si>
  <si>
    <t>SZKOŁY WYŻSZE W ROKU AKADEMICKIM 2016/17</t>
  </si>
  <si>
    <t>HIGHER EDUCATION INSTITUTIONS IN 2016/17 ACADEMIC YEAR</t>
  </si>
  <si>
    <r>
      <t xml:space="preserve">Filie i zamiejscowe
podstawowe
jednostki 
organizacyjne
</t>
    </r>
    <r>
      <rPr>
        <i/>
        <sz val="10"/>
        <rFont val="Times New Roman"/>
        <family val="1"/>
        <charset val="238"/>
      </rPr>
      <t>Branch
campuses
and basic
organisational
units in
another
location</t>
    </r>
  </si>
  <si>
    <r>
      <t xml:space="preserve">Zamiejscowe
ośrodki
dydaktyczne
</t>
    </r>
    <r>
      <rPr>
        <i/>
        <sz val="10"/>
        <rFont val="Times New Roman"/>
        <family val="1"/>
        <charset val="238"/>
      </rPr>
      <t>Teaching
centres</t>
    </r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</si>
  <si>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Nauczyciele zatrudnieni w pełnym wymiarze godzin w więcej niż jednej szkole wyższej wykazani zostali 
w każdym miejscu pracy; patrz uwagi  ogólne, ust. 15  na str. 329.  </t>
    </r>
    <r>
      <rPr>
        <i/>
        <sz val="9"/>
        <rFont val="Times New Roman"/>
        <family val="1"/>
        <charset val="238"/>
      </rPr>
      <t xml:space="preserve">b </t>
    </r>
    <r>
      <rPr>
        <sz val="9"/>
        <rFont val="Times New Roman"/>
        <family val="1"/>
        <charset val="238"/>
      </rPr>
      <t>Z funduszu pomocy materialnej dla studentów
i doktorantów, bez stypendiów ministra oraz stypendiów finansowanych z funduszy unijnych; w przypadku szkół resortu obrony narodowej – bez studentów wojskowych.</t>
    </r>
  </si>
  <si>
    <t xml:space="preserve">     a Teachers employed full-time in more than one institution have been shown in all workplaces; see general notes, item 15 on page 329.  b  From material aid fund for students and students of doctoral, excluding minister scholarships and scholarships financed from European funds;in the case of academies of the Ministry of National Defence – excluding military students.</t>
  </si>
  <si>
    <r>
      <t xml:space="preserve">TABL. 8 (113). </t>
    </r>
    <r>
      <rPr>
        <b/>
        <sz val="11"/>
        <rFont val="Times New Roman"/>
        <family val="1"/>
        <charset val="238"/>
      </rPr>
      <t xml:space="preserve"> OŚRODKI REWALIDACYJNO-WYCHOWAWCZE W 2016 R. </t>
    </r>
  </si>
  <si>
    <t xml:space="preserve">                         REHABILITATION-EDUCATION CENTRES IN 2016                              </t>
  </si>
  <si>
    <r>
      <t xml:space="preserve">z niepełnospraw-
nością intelektualną 
w stopniu głębokim
</t>
    </r>
    <r>
      <rPr>
        <i/>
        <sz val="10"/>
        <rFont val="Times New Roman"/>
        <family val="1"/>
        <charset val="238"/>
      </rPr>
      <t>retardation-profound intelectually disabled</t>
    </r>
  </si>
  <si>
    <r>
      <t>BOARDING-SCHOOLS AND DORMITORIES FOR CHILDREN AND YOUTH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
IN 2016/17 SCHOOL YEAR</t>
    </r>
  </si>
  <si>
    <r>
      <t>Internaty</t>
    </r>
    <r>
      <rPr>
        <i/>
        <sz val="10"/>
        <rFont val="Times New Roman"/>
        <family val="1"/>
        <charset val="238"/>
      </rPr>
      <t xml:space="preserve">   Boarding-schools</t>
    </r>
  </si>
  <si>
    <r>
      <t>SPECJALNE OŚRODKI SZKOLNO-WYCHOWAWCZE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vertAlign val="superscript"/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 xml:space="preserve">W 2016 R. </t>
    </r>
  </si>
  <si>
    <r>
      <t>SPECIAL EDUCATION CARE CENTRES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2016</t>
    </r>
  </si>
  <si>
    <r>
      <t>z niepełno-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sprawnością intelektualną </t>
    </r>
    <r>
      <rPr>
        <i/>
        <sz val="10"/>
        <rFont val="Times New Roman"/>
        <family val="1"/>
        <charset val="238"/>
      </rPr>
      <t xml:space="preserve">
intelectually disabled</t>
    </r>
  </si>
  <si>
    <r>
      <t xml:space="preserve">    a</t>
    </r>
    <r>
      <rPr>
        <sz val="9"/>
        <rFont val="Times New Roman"/>
        <family val="1"/>
        <charset val="238"/>
      </rPr>
      <t xml:space="preserve"> Łącznie z 37 specjalnymi ośrodkami wychowawczymi z  1245 wychowankami.</t>
    </r>
  </si>
  <si>
    <r>
      <t xml:space="preserve">TABL. 7 (112). </t>
    </r>
    <r>
      <rPr>
        <b/>
        <sz val="11"/>
        <rFont val="Times New Roman"/>
        <family val="1"/>
        <charset val="238"/>
      </rPr>
      <t xml:space="preserve"> MŁODZIEŻOWE OŚRODKI WYCHOWAWCZE I MŁODZIEŻOWE 
                          OŚRODKI SOCJOTERAPII W 2016 R. </t>
    </r>
  </si>
  <si>
    <t xml:space="preserve">                          YOUTH EDUCATION CENTRES AND YOUTH SOCIAL THERAPY CENTRES IN 2016</t>
  </si>
  <si>
    <t>NYMI  W ROKU SZKOLNYM 2016/17</t>
  </si>
  <si>
    <t xml:space="preserve">2016/17  SCHOOL YEAR  </t>
  </si>
  <si>
    <r>
      <rPr>
        <sz val="11"/>
        <rFont val="Times New Roman"/>
        <family val="1"/>
        <charset val="238"/>
      </rPr>
      <t>ABSOLWENCI</t>
    </r>
    <r>
      <rPr>
        <i/>
        <vertAlign val="superscript"/>
        <sz val="11"/>
        <rFont val="Times New Roman"/>
        <family val="1"/>
        <charset val="238"/>
      </rPr>
      <t>c</t>
    </r>
    <r>
      <rPr>
        <vertAlign val="superscript"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 </t>
    </r>
    <r>
      <rPr>
        <i/>
        <sz val="11"/>
        <rFont val="Times New Roman"/>
        <family val="1"/>
        <charset val="238"/>
      </rPr>
      <t xml:space="preserve">     </t>
    </r>
  </si>
  <si>
    <r>
      <t xml:space="preserve">łami przysposabiającymi do pracy.  </t>
    </r>
    <r>
      <rPr>
        <i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 Z roku szkolnego 2015/16.</t>
    </r>
  </si>
  <si>
    <t>training  sections.    c For 2015/16 school year.</t>
  </si>
  <si>
    <t>UCZĄCY SIĘ JĘZYKÓW OBCYCH W SZKOŁACH DLA DZIECI I MŁODZIEŻY 
ORAZ POLICEALNYCH W ROKU SZKOLNYM 2016/17 (dok.)</t>
  </si>
  <si>
    <t>PUPILS AND STUDENTS STUIDYING FOREIGN LANGUAGES IN SCHOOLS FOR CHILDREN AND YOUTH AND POST-SECONDARY SCHOOLS IN 2016/17 SCHOOL YEAR (cont.)</t>
  </si>
  <si>
    <r>
      <t xml:space="preserve">INNE     </t>
    </r>
    <r>
      <rPr>
        <i/>
        <sz val="11"/>
        <rFont val="Times New Roman"/>
        <family val="1"/>
        <charset val="238"/>
      </rPr>
      <t xml:space="preserve">  OTHERS</t>
    </r>
  </si>
  <si>
    <t xml:space="preserve">   a  Excluding special job-training schools. b Including general art schools leading to professional certification. c Data do not include teacher training colleges, foreign language teacher training colleges and colleges of social work. </t>
  </si>
  <si>
    <t>UCZĄCY SIĘ JĘZYKÓW OBCYCH W SZKOŁACH DLA DZIECI I MŁODZIEŻY 
ORAZ POLICEALNYCH W ROKU SZKOLNYM 2016/17 (cd.)</t>
  </si>
  <si>
    <t>PUPILS AND STUDENTS STUDYING FOREIGN LANGUAGES IN SCHOOLS FOR CHILDREN AND YOUTH AND POST-SECONDARY SCHOOLS IN 2016/17 SCHOOL YEAR (cont.)</t>
  </si>
  <si>
    <t xml:space="preserve">UCZĄCY SIĘ JĘZYKÓW OBCYCH W SZKOŁACH DLA DZIECI I MŁODZIEŻY 
ORAZ POLICEALNYCH W ROKU SZKOLNYM 2016/17 </t>
  </si>
  <si>
    <t>PUPILS AND STUDENTS STUDYING FOREIGN LANGUAGES IN SCHOOLS FOR CHILDREN AND YOUTH AND POST-SECONDARY SCHOOLS IN 2016/17 SCHOOL YEAR</t>
  </si>
  <si>
    <r>
      <t>ODDZIAŁY W SZKOŁACH</t>
    </r>
    <r>
      <rPr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DLA DZIECI I MŁODZIEŻY ORAZ POLICEALNYCH 
W ROKU SZKOLNYM 2016/17 </t>
    </r>
  </si>
  <si>
    <r>
      <t>SECTIONS IN SCHOOLS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charset val="238"/>
      </rPr>
      <t xml:space="preserve"> FOR CHILDREN AND Y</t>
    </r>
    <r>
      <rPr>
        <i/>
        <sz val="11"/>
        <rFont val="Times New Roman CE"/>
        <family val="1"/>
        <charset val="238"/>
      </rPr>
      <t xml:space="preserve">OUTH AND IN POST-SECONDARY SCHOOLS 
IN </t>
    </r>
    <r>
      <rPr>
        <i/>
        <sz val="11"/>
        <rFont val="Times New Roman CE"/>
        <charset val="238"/>
      </rPr>
      <t xml:space="preserve">2016/17 </t>
    </r>
    <r>
      <rPr>
        <i/>
        <sz val="11"/>
        <rFont val="Times New Roman CE"/>
        <family val="1"/>
        <charset val="238"/>
      </rPr>
      <t xml:space="preserve">SCHOOL YEAR </t>
    </r>
  </si>
  <si>
    <r>
      <t xml:space="preserve">Licea ogólno-
kształcące
</t>
    </r>
    <r>
      <rPr>
        <i/>
        <sz val="10"/>
        <rFont val="Times New Roman"/>
        <family val="1"/>
        <charset val="238"/>
      </rPr>
      <t>General 
secondary
 schools</t>
    </r>
  </si>
  <si>
    <r>
      <t xml:space="preserve">Technika
</t>
    </r>
    <r>
      <rPr>
        <i/>
        <sz val="10"/>
        <rFont val="Times New Roman"/>
        <family val="1"/>
        <charset val="238"/>
      </rPr>
      <t>Technical 
secondary 
schools</t>
    </r>
  </si>
  <si>
    <r>
      <t>ABSOLWENCI SZKÓŁ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DLA MŁODZIEŻY, KTÓRZY OTRZYMALI  ŚWIADECTWO DOJRZAŁOŚCI</t>
    </r>
    <r>
      <rPr>
        <b/>
        <i/>
        <vertAlign val="superscript"/>
        <sz val="11"/>
        <rFont val="Times New Roman"/>
        <family val="1"/>
        <charset val="238"/>
      </rPr>
      <t xml:space="preserve"> 
</t>
    </r>
    <r>
      <rPr>
        <b/>
        <sz val="11"/>
        <rFont val="Times New Roman"/>
        <family val="1"/>
        <charset val="238"/>
      </rPr>
      <t>W ROKU SZKOLNYM 2015/16</t>
    </r>
  </si>
  <si>
    <r>
      <t>GRADUATES OF SCHOOLS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FOR YOUTH WHO RECEIVED  "MATURA" CERTIFICATE 
IN 2015/16 SCHOOL YEAR</t>
    </r>
  </si>
  <si>
    <r>
      <t xml:space="preserve"> w tym kobiety 
</t>
    </r>
    <r>
      <rPr>
        <i/>
        <sz val="10"/>
        <rFont val="Times New Roman"/>
        <family val="1"/>
        <charset val="238"/>
      </rPr>
      <t xml:space="preserve">of which females </t>
    </r>
  </si>
  <si>
    <t xml:space="preserve">   a Excluding special schools; including graduates of previous years who took "matura" exam. b Including general art schools leading to professional certification.</t>
  </si>
  <si>
    <r>
      <t>SZKOŁY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DLA DZIECI I MŁODZIEŻY ORAZ POLICEALNE W ROKU SZKOLNYM 
2016/17 (dok.)</t>
    </r>
  </si>
  <si>
    <r>
      <t>SCHOOLS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FOR CHILDREN AND YOUTH AND POST-SECONDARY SCHOOLS  
IN 2016/17 SCHOOL YEAR (cont.)</t>
    </r>
  </si>
  <si>
    <r>
      <t>ABSOLWENCI</t>
    </r>
    <r>
      <rPr>
        <i/>
        <vertAlign val="superscript"/>
        <sz val="11"/>
        <rFont val="Times New Roman"/>
        <family val="1"/>
        <charset val="238"/>
      </rPr>
      <t>c</t>
    </r>
    <r>
      <rPr>
        <i/>
        <sz val="11"/>
        <rFont val="Times New Roman"/>
        <family val="1"/>
        <charset val="238"/>
      </rPr>
      <t xml:space="preserve">   </t>
    </r>
    <r>
      <rPr>
        <sz val="11"/>
        <rFont val="Times New Roman"/>
        <family val="1"/>
        <charset val="238"/>
      </rPr>
      <t xml:space="preserve">    </t>
    </r>
    <r>
      <rPr>
        <i/>
        <sz val="11"/>
        <rFont val="Times New Roman"/>
        <family val="1"/>
        <charset val="238"/>
      </rPr>
      <t xml:space="preserve"> GRADUATES</t>
    </r>
    <r>
      <rPr>
        <i/>
        <vertAlign val="superscript"/>
        <sz val="11"/>
        <rFont val="Times New Roman"/>
        <family val="1"/>
        <charset val="238"/>
      </rPr>
      <t>c</t>
    </r>
    <r>
      <rPr>
        <i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</t>
    </r>
  </si>
  <si>
    <r>
      <t>W tym kobiety O</t>
    </r>
    <r>
      <rPr>
        <i/>
        <sz val="11"/>
        <rFont val="Times New Roman"/>
        <family val="1"/>
        <charset val="238"/>
      </rPr>
      <t>f which females</t>
    </r>
  </si>
  <si>
    <r>
      <t xml:space="preserve">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Bez szkół specjalnych.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Dające uprawnienia zawodowe. </t>
    </r>
    <r>
      <rPr>
        <sz val="9"/>
        <rFont val="Times New Roman CE"/>
        <charset val="238"/>
      </rPr>
      <t>c</t>
    </r>
    <r>
      <rPr>
        <i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>Z roku szkolnego 2015/16.</t>
    </r>
  </si>
  <si>
    <r>
      <t xml:space="preserve"> a  Excluding special schools.  b Leading to professional certification. </t>
    </r>
    <r>
      <rPr>
        <i/>
        <sz val="9"/>
        <rFont val="Times New Roman CE"/>
        <charset val="238"/>
      </rPr>
      <t>c</t>
    </r>
    <r>
      <rPr>
        <i/>
        <sz val="9"/>
        <rFont val="Times New Roman CE"/>
        <family val="1"/>
        <charset val="238"/>
      </rPr>
      <t xml:space="preserve"> For 2015/16 school year.</t>
    </r>
  </si>
  <si>
    <r>
      <t>SZKOŁY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DLA DZIECI I MŁODZIEŻY ORAZ POLICEALNE W ROKU SZKOLNYM 2016/17 (cd.)</t>
    </r>
  </si>
  <si>
    <r>
      <t xml:space="preserve">W tym kobiety  </t>
    </r>
    <r>
      <rPr>
        <i/>
        <sz val="11"/>
        <rFont val="Times New Roman"/>
        <family val="1"/>
        <charset val="238"/>
      </rPr>
      <t>Of which females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</si>
</sst>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0.0"/>
  </numFmts>
  <fonts count="5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vertAlign val="superscript"/>
      <sz val="11"/>
      <name val="Times New Roman CE"/>
      <charset val="238"/>
    </font>
    <font>
      <i/>
      <sz val="11"/>
      <name val="Times New Roman CE"/>
      <family val="1"/>
      <charset val="238"/>
    </font>
    <font>
      <i/>
      <sz val="11"/>
      <name val="Times New Roman CE"/>
      <charset val="238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name val="Times New Roman CE"/>
      <charset val="238"/>
    </font>
    <font>
      <i/>
      <vertAlign val="superscript"/>
      <sz val="11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 CE"/>
      <charset val="238"/>
    </font>
    <font>
      <i/>
      <sz val="9"/>
      <name val="Times New Roman CE"/>
      <charset val="238"/>
    </font>
    <font>
      <b/>
      <i/>
      <vertAlign val="superscript"/>
      <sz val="11"/>
      <name val="Times New Roman"/>
      <family val="1"/>
      <charset val="238"/>
    </font>
    <font>
      <b/>
      <i/>
      <sz val="9"/>
      <name val="Times New Roman CE"/>
      <family val="1"/>
      <charset val="238"/>
    </font>
    <font>
      <b/>
      <vertAlign val="superscript"/>
      <sz val="11"/>
      <name val="Times New Roman"/>
      <family val="1"/>
      <charset val="238"/>
    </font>
    <font>
      <sz val="11"/>
      <name val="Arial CE"/>
      <charset val="238"/>
    </font>
    <font>
      <i/>
      <strike/>
      <sz val="10"/>
      <color rgb="FF3333FF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i/>
      <strike/>
      <sz val="9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b/>
      <i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trike/>
      <sz val="10"/>
      <name val="Times New Roman"/>
      <family val="1"/>
      <charset val="238"/>
    </font>
    <font>
      <b/>
      <strike/>
      <sz val="11"/>
      <name val="Times New Roman"/>
      <family val="1"/>
      <charset val="238"/>
    </font>
    <font>
      <b/>
      <sz val="10"/>
      <name val="Times New Roman CE"/>
      <charset val="238"/>
    </font>
    <font>
      <sz val="9"/>
      <name val="Times New Roman CE"/>
      <charset val="23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2" fillId="0" borderId="16"/>
    <xf numFmtId="0" fontId="23" fillId="0" borderId="0"/>
    <xf numFmtId="0" fontId="1" fillId="0" borderId="0"/>
    <xf numFmtId="0" fontId="2" fillId="0" borderId="0"/>
    <xf numFmtId="0" fontId="21" fillId="0" borderId="0"/>
    <xf numFmtId="0" fontId="2" fillId="0" borderId="0"/>
    <xf numFmtId="0" fontId="24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6">
    <xf numFmtId="0" fontId="0" fillId="0" borderId="0" xfId="0"/>
    <xf numFmtId="0" fontId="3" fillId="0" borderId="0" xfId="1" applyFont="1"/>
    <xf numFmtId="0" fontId="4" fillId="0" borderId="0" xfId="1" applyFont="1"/>
    <xf numFmtId="0" fontId="9" fillId="0" borderId="0" xfId="1" applyFont="1" applyAlignment="1">
      <alignment horizontal="left"/>
    </xf>
    <xf numFmtId="0" fontId="10" fillId="0" borderId="0" xfId="1" applyFont="1" applyFill="1" applyAlignment="1">
      <alignment vertical="top"/>
    </xf>
    <xf numFmtId="0" fontId="10" fillId="0" borderId="0" xfId="1" applyFont="1" applyFill="1"/>
    <xf numFmtId="0" fontId="11" fillId="0" borderId="0" xfId="1" applyFont="1" applyFill="1" applyAlignment="1">
      <alignment horizontal="center"/>
    </xf>
    <xf numFmtId="0" fontId="11" fillId="0" borderId="0" xfId="1" applyFont="1" applyFill="1" applyBorder="1" applyAlignment="1">
      <alignment horizontal="center"/>
    </xf>
    <xf numFmtId="1" fontId="10" fillId="0" borderId="0" xfId="1" applyNumberFormat="1" applyFont="1" applyFill="1"/>
    <xf numFmtId="0" fontId="29" fillId="0" borderId="0" xfId="1" applyFont="1" applyFill="1"/>
    <xf numFmtId="0" fontId="29" fillId="0" borderId="0" xfId="1" applyFont="1" applyFill="1" applyBorder="1"/>
    <xf numFmtId="0" fontId="30" fillId="0" borderId="0" xfId="1" applyFont="1" applyFill="1"/>
    <xf numFmtId="0" fontId="29" fillId="0" borderId="0" xfId="1" applyFont="1" applyFill="1" applyAlignment="1"/>
    <xf numFmtId="0" fontId="32" fillId="0" borderId="0" xfId="1" applyFont="1" applyFill="1"/>
    <xf numFmtId="0" fontId="30" fillId="0" borderId="0" xfId="1" applyFont="1" applyFill="1" applyAlignment="1"/>
    <xf numFmtId="0" fontId="34" fillId="0" borderId="0" xfId="1" applyFont="1" applyFill="1"/>
    <xf numFmtId="0" fontId="10" fillId="0" borderId="0" xfId="1" applyFont="1" applyFill="1" applyBorder="1"/>
    <xf numFmtId="0" fontId="9" fillId="0" borderId="0" xfId="1" applyFont="1" applyAlignment="1">
      <alignment horizontal="right"/>
    </xf>
    <xf numFmtId="0" fontId="10" fillId="0" borderId="0" xfId="1" applyFont="1" applyAlignment="1">
      <alignment vertical="top"/>
    </xf>
    <xf numFmtId="0" fontId="10" fillId="0" borderId="0" xfId="1" applyFont="1"/>
    <xf numFmtId="0" fontId="11" fillId="0" borderId="0" xfId="1" applyFont="1"/>
    <xf numFmtId="0" fontId="10" fillId="0" borderId="0" xfId="1" applyFont="1" applyBorder="1"/>
    <xf numFmtId="0" fontId="29" fillId="0" borderId="0" xfId="1" applyFont="1"/>
    <xf numFmtId="0" fontId="29" fillId="0" borderId="0" xfId="1" applyFont="1" applyBorder="1"/>
    <xf numFmtId="0" fontId="3" fillId="0" borderId="0" xfId="1" applyFont="1" applyFill="1" applyBorder="1"/>
    <xf numFmtId="0" fontId="17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31" fillId="0" borderId="0" xfId="1" applyFont="1" applyFill="1" applyBorder="1" applyAlignment="1"/>
    <xf numFmtId="0" fontId="12" fillId="0" borderId="0" xfId="1" applyFont="1" applyFill="1"/>
    <xf numFmtId="0" fontId="12" fillId="0" borderId="0" xfId="1" applyFont="1" applyFill="1" applyBorder="1"/>
    <xf numFmtId="0" fontId="11" fillId="0" borderId="0" xfId="1" applyFont="1" applyFill="1" applyAlignment="1"/>
    <xf numFmtId="0" fontId="10" fillId="0" borderId="0" xfId="1" applyFont="1" applyFill="1" applyBorder="1" applyAlignment="1">
      <alignment vertical="center" wrapText="1"/>
    </xf>
    <xf numFmtId="0" fontId="10" fillId="0" borderId="10" xfId="1" applyFont="1" applyFill="1" applyBorder="1" applyAlignment="1">
      <alignment horizontal="right" vertical="center" indent="1"/>
    </xf>
    <xf numFmtId="0" fontId="12" fillId="0" borderId="0" xfId="1" applyFont="1" applyFill="1" applyAlignment="1"/>
    <xf numFmtId="0" fontId="10" fillId="0" borderId="0" xfId="1" applyFont="1" applyFill="1" applyBorder="1" applyAlignment="1">
      <alignment horizontal="center"/>
    </xf>
    <xf numFmtId="0" fontId="10" fillId="0" borderId="10" xfId="1" applyFont="1" applyFill="1" applyBorder="1" applyAlignment="1">
      <alignment horizontal="right" indent="1"/>
    </xf>
    <xf numFmtId="0" fontId="34" fillId="0" borderId="0" xfId="1" applyFont="1" applyFill="1" applyBorder="1" applyAlignment="1"/>
    <xf numFmtId="0" fontId="29" fillId="0" borderId="0" xfId="1" applyFont="1" applyFill="1" applyBorder="1" applyAlignment="1"/>
    <xf numFmtId="0" fontId="34" fillId="0" borderId="0" xfId="1" applyFont="1" applyFill="1" applyBorder="1"/>
    <xf numFmtId="0" fontId="10" fillId="0" borderId="0" xfId="1" quotePrefix="1" applyFont="1" applyAlignment="1"/>
    <xf numFmtId="0" fontId="11" fillId="0" borderId="0" xfId="1" applyFont="1" applyBorder="1" applyAlignment="1"/>
    <xf numFmtId="0" fontId="11" fillId="0" borderId="0" xfId="1" applyFont="1" applyBorder="1"/>
    <xf numFmtId="0" fontId="12" fillId="0" borderId="0" xfId="1" applyFont="1"/>
    <xf numFmtId="0" fontId="11" fillId="0" borderId="0" xfId="1" applyFont="1" applyAlignment="1"/>
    <xf numFmtId="0" fontId="12" fillId="0" borderId="0" xfId="1" applyFont="1" applyBorder="1" applyAlignment="1">
      <alignment horizontal="left" vertical="top"/>
    </xf>
    <xf numFmtId="0" fontId="10" fillId="0" borderId="0" xfId="1" applyFont="1" applyAlignment="1"/>
    <xf numFmtId="0" fontId="10" fillId="0" borderId="0" xfId="1" applyFont="1" applyBorder="1" applyAlignment="1"/>
    <xf numFmtId="0" fontId="10" fillId="0" borderId="37" xfId="1" applyFont="1" applyBorder="1"/>
    <xf numFmtId="1" fontId="14" fillId="0" borderId="0" xfId="1" applyNumberFormat="1" applyFont="1"/>
    <xf numFmtId="0" fontId="10" fillId="0" borderId="0" xfId="1" applyFont="1" applyBorder="1" applyAlignment="1">
      <alignment horizontal="left"/>
    </xf>
    <xf numFmtId="0" fontId="30" fillId="0" borderId="0" xfId="1" applyFont="1" applyAlignment="1">
      <alignment wrapText="1"/>
    </xf>
    <xf numFmtId="0" fontId="29" fillId="0" borderId="0" xfId="1" applyFont="1" applyAlignment="1">
      <alignment wrapText="1"/>
    </xf>
    <xf numFmtId="0" fontId="15" fillId="0" borderId="0" xfId="1" applyFont="1" applyBorder="1"/>
    <xf numFmtId="0" fontId="29" fillId="0" borderId="0" xfId="11" applyFont="1" applyBorder="1"/>
    <xf numFmtId="0" fontId="29" fillId="0" borderId="0" xfId="11" applyFont="1" applyBorder="1" applyAlignment="1">
      <alignment horizontal="center" vertical="top"/>
    </xf>
    <xf numFmtId="0" fontId="32" fillId="0" borderId="0" xfId="1" applyFont="1" applyAlignment="1"/>
    <xf numFmtId="0" fontId="10" fillId="0" borderId="0" xfId="1" applyFont="1" applyAlignment="1">
      <alignment vertical="top" wrapText="1"/>
    </xf>
    <xf numFmtId="0" fontId="15" fillId="0" borderId="0" xfId="1" applyFont="1"/>
    <xf numFmtId="0" fontId="32" fillId="0" borderId="0" xfId="1" applyFont="1" applyBorder="1"/>
    <xf numFmtId="0" fontId="32" fillId="0" borderId="0" xfId="1" applyFont="1"/>
    <xf numFmtId="0" fontId="30" fillId="0" borderId="0" xfId="1" applyFont="1" applyFill="1" applyBorder="1" applyAlignment="1"/>
    <xf numFmtId="0" fontId="15" fillId="0" borderId="0" xfId="1" applyFont="1" applyFill="1" applyAlignment="1">
      <alignment horizontal="left"/>
    </xf>
    <xf numFmtId="0" fontId="43" fillId="0" borderId="0" xfId="1" applyFont="1" applyAlignment="1"/>
    <xf numFmtId="0" fontId="28" fillId="0" borderId="0" xfId="1" applyFont="1" applyBorder="1"/>
    <xf numFmtId="0" fontId="28" fillId="0" borderId="0" xfId="1" applyFont="1"/>
    <xf numFmtId="0" fontId="15" fillId="0" borderId="0" xfId="1" applyFont="1" applyAlignment="1"/>
    <xf numFmtId="0" fontId="15" fillId="0" borderId="0" xfId="1" applyFont="1" applyAlignment="1">
      <alignment horizontal="left"/>
    </xf>
    <xf numFmtId="0" fontId="28" fillId="0" borderId="0" xfId="1" applyFont="1" applyAlignment="1">
      <alignment horizontal="left"/>
    </xf>
    <xf numFmtId="0" fontId="15" fillId="0" borderId="0" xfId="3" applyFont="1" applyBorder="1"/>
    <xf numFmtId="0" fontId="15" fillId="0" borderId="0" xfId="1" applyFont="1" applyBorder="1" applyAlignment="1">
      <alignment horizontal="right"/>
    </xf>
    <xf numFmtId="1" fontId="15" fillId="0" borderId="0" xfId="1" applyNumberFormat="1" applyFont="1" applyBorder="1"/>
    <xf numFmtId="0" fontId="15" fillId="0" borderId="0" xfId="1" applyFont="1" applyAlignment="1">
      <alignment wrapText="1"/>
    </xf>
    <xf numFmtId="0" fontId="29" fillId="0" borderId="0" xfId="1" applyFont="1" applyFill="1" applyAlignment="1">
      <alignment wrapText="1"/>
    </xf>
    <xf numFmtId="1" fontId="15" fillId="0" borderId="38" xfId="3" quotePrefix="1" applyNumberFormat="1" applyFont="1" applyFill="1" applyBorder="1" applyAlignment="1">
      <alignment horizontal="right"/>
    </xf>
    <xf numFmtId="1" fontId="15" fillId="0" borderId="12" xfId="3" quotePrefix="1" applyNumberFormat="1" applyFont="1" applyFill="1" applyBorder="1" applyAlignment="1">
      <alignment horizontal="right"/>
    </xf>
    <xf numFmtId="1" fontId="15" fillId="0" borderId="12" xfId="1" quotePrefix="1" applyNumberFormat="1" applyFont="1" applyFill="1" applyBorder="1" applyAlignment="1">
      <alignment horizontal="right"/>
    </xf>
    <xf numFmtId="1" fontId="15" fillId="0" borderId="37" xfId="1" applyNumberFormat="1" applyFont="1" applyFill="1" applyBorder="1" applyAlignment="1"/>
    <xf numFmtId="165" fontId="14" fillId="0" borderId="37" xfId="13" applyNumberFormat="1" applyFont="1" applyBorder="1" applyAlignment="1"/>
    <xf numFmtId="165" fontId="15" fillId="0" borderId="37" xfId="13" quotePrefix="1" applyNumberFormat="1" applyFont="1" applyBorder="1" applyAlignment="1"/>
    <xf numFmtId="165" fontId="15" fillId="0" borderId="37" xfId="13" applyNumberFormat="1" applyFont="1" applyBorder="1" applyAlignment="1"/>
    <xf numFmtId="0" fontId="30" fillId="0" borderId="0" xfId="1" applyFont="1" applyBorder="1" applyAlignment="1">
      <alignment wrapText="1"/>
    </xf>
    <xf numFmtId="0" fontId="29" fillId="0" borderId="0" xfId="1" applyFont="1" applyBorder="1" applyAlignment="1">
      <alignment wrapText="1"/>
    </xf>
    <xf numFmtId="0" fontId="34" fillId="0" borderId="0" xfId="1" applyFont="1" applyBorder="1" applyAlignment="1"/>
    <xf numFmtId="0" fontId="29" fillId="0" borderId="4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top"/>
    </xf>
    <xf numFmtId="0" fontId="11" fillId="0" borderId="0" xfId="1" applyFont="1" applyFill="1" applyBorder="1" applyAlignment="1"/>
    <xf numFmtId="0" fontId="3" fillId="0" borderId="0" xfId="1" applyFont="1" applyFill="1" applyBorder="1" applyAlignment="1">
      <alignment vertical="top"/>
    </xf>
    <xf numFmtId="0" fontId="31" fillId="0" borderId="0" xfId="1" applyFont="1" applyFill="1" applyBorder="1" applyAlignment="1">
      <alignment vertical="top"/>
    </xf>
    <xf numFmtId="0" fontId="29" fillId="0" borderId="12" xfId="1" applyFont="1" applyBorder="1" applyAlignment="1">
      <alignment horizontal="right"/>
    </xf>
    <xf numFmtId="0" fontId="44" fillId="0" borderId="0" xfId="1" applyFont="1" applyAlignment="1"/>
    <xf numFmtId="0" fontId="34" fillId="0" borderId="0" xfId="1" applyFont="1" applyAlignment="1"/>
    <xf numFmtId="0" fontId="29" fillId="0" borderId="0" xfId="1" applyFont="1" applyFill="1" applyBorder="1" applyAlignment="1">
      <alignment vertical="center"/>
    </xf>
    <xf numFmtId="0" fontId="29" fillId="0" borderId="29" xfId="1" applyFont="1" applyFill="1" applyBorder="1" applyAlignment="1">
      <alignment horizontal="center" vertical="center" wrapText="1"/>
    </xf>
    <xf numFmtId="0" fontId="29" fillId="0" borderId="7" xfId="1" applyFont="1" applyFill="1" applyBorder="1" applyAlignment="1">
      <alignment horizontal="center" vertical="center" wrapText="1"/>
    </xf>
    <xf numFmtId="0" fontId="29" fillId="0" borderId="40" xfId="1" applyFont="1" applyBorder="1" applyAlignment="1">
      <alignment horizontal="center" vertical="center" wrapText="1"/>
    </xf>
    <xf numFmtId="0" fontId="29" fillId="0" borderId="41" xfId="1" applyFont="1" applyBorder="1" applyAlignment="1">
      <alignment horizontal="center" vertical="center" wrapText="1"/>
    </xf>
    <xf numFmtId="0" fontId="29" fillId="0" borderId="42" xfId="1" applyFont="1" applyBorder="1" applyAlignment="1">
      <alignment horizontal="center" vertical="center" wrapText="1"/>
    </xf>
    <xf numFmtId="0" fontId="29" fillId="0" borderId="50" xfId="1" applyFont="1" applyFill="1" applyBorder="1" applyAlignment="1">
      <alignment horizontal="center" vertical="center" wrapText="1"/>
    </xf>
    <xf numFmtId="0" fontId="33" fillId="0" borderId="0" xfId="1" applyFont="1" applyAlignment="1">
      <alignment wrapText="1"/>
    </xf>
    <xf numFmtId="0" fontId="32" fillId="0" borderId="0" xfId="1" applyFont="1" applyFill="1" applyBorder="1"/>
    <xf numFmtId="0" fontId="10" fillId="0" borderId="5" xfId="1" applyFont="1" applyFill="1" applyBorder="1"/>
    <xf numFmtId="0" fontId="10" fillId="0" borderId="37" xfId="1" applyFont="1" applyFill="1" applyBorder="1"/>
    <xf numFmtId="0" fontId="34" fillId="0" borderId="0" xfId="1" applyFont="1" applyFill="1" applyAlignment="1"/>
    <xf numFmtId="0" fontId="34" fillId="0" borderId="0" xfId="1" applyFont="1" applyFill="1" applyBorder="1" applyAlignment="1">
      <alignment wrapText="1"/>
    </xf>
    <xf numFmtId="0" fontId="42" fillId="0" borderId="0" xfId="1" applyFont="1"/>
    <xf numFmtId="0" fontId="29" fillId="0" borderId="23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/>
    </xf>
    <xf numFmtId="0" fontId="29" fillId="0" borderId="0" xfId="11" applyFont="1" applyBorder="1" applyAlignment="1">
      <alignment horizontal="center"/>
    </xf>
    <xf numFmtId="0" fontId="29" fillId="0" borderId="8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left"/>
    </xf>
    <xf numFmtId="0" fontId="12" fillId="0" borderId="0" xfId="1" applyFont="1" applyBorder="1" applyAlignment="1">
      <alignment horizontal="left" vertical="center" wrapText="1"/>
    </xf>
    <xf numFmtId="1" fontId="12" fillId="0" borderId="0" xfId="1" quotePrefix="1" applyNumberFormat="1" applyFont="1" applyBorder="1" applyAlignment="1">
      <alignment horizontal="right" vertical="top"/>
    </xf>
    <xf numFmtId="0" fontId="29" fillId="0" borderId="16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right"/>
    </xf>
    <xf numFmtId="165" fontId="14" fillId="0" borderId="0" xfId="1" quotePrefix="1" applyNumberFormat="1" applyFont="1" applyFill="1" applyBorder="1" applyAlignment="1">
      <alignment horizontal="right" vertical="top"/>
    </xf>
    <xf numFmtId="165" fontId="27" fillId="0" borderId="0" xfId="1" quotePrefix="1" applyNumberFormat="1" applyFont="1" applyFill="1" applyBorder="1" applyAlignment="1">
      <alignment horizontal="right" vertical="top"/>
    </xf>
    <xf numFmtId="165" fontId="15" fillId="0" borderId="0" xfId="1" applyNumberFormat="1" applyFont="1" applyFill="1" applyBorder="1" applyAlignment="1">
      <alignment horizontal="right"/>
    </xf>
    <xf numFmtId="0" fontId="31" fillId="0" borderId="55" xfId="1" quotePrefix="1" applyFont="1" applyBorder="1" applyAlignment="1">
      <alignment horizontal="right"/>
    </xf>
    <xf numFmtId="0" fontId="31" fillId="0" borderId="0" xfId="1" quotePrefix="1" applyFont="1" applyBorder="1" applyAlignment="1">
      <alignment horizontal="right"/>
    </xf>
    <xf numFmtId="0" fontId="31" fillId="0" borderId="12" xfId="1" quotePrefix="1" applyFont="1" applyBorder="1" applyAlignment="1">
      <alignment horizontal="right"/>
    </xf>
    <xf numFmtId="0" fontId="29" fillId="0" borderId="55" xfId="3" applyNumberFormat="1" applyFont="1" applyFill="1" applyBorder="1" applyAlignment="1" applyProtection="1">
      <alignment horizontal="right" wrapText="1"/>
    </xf>
    <xf numFmtId="0" fontId="29" fillId="0" borderId="12" xfId="3" applyNumberFormat="1" applyFont="1" applyFill="1" applyBorder="1" applyAlignment="1" applyProtection="1">
      <alignment horizontal="right" wrapText="1"/>
    </xf>
    <xf numFmtId="0" fontId="29" fillId="0" borderId="0" xfId="1" applyFont="1" applyBorder="1" applyAlignment="1">
      <alignment horizontal="right"/>
    </xf>
    <xf numFmtId="0" fontId="29" fillId="0" borderId="11" xfId="3" applyNumberFormat="1" applyFont="1" applyFill="1" applyBorder="1" applyAlignment="1" applyProtection="1">
      <alignment horizontal="right" wrapText="1"/>
    </xf>
    <xf numFmtId="0" fontId="29" fillId="0" borderId="12" xfId="1" applyFont="1" applyFill="1" applyBorder="1" applyAlignment="1">
      <alignment horizontal="right"/>
    </xf>
    <xf numFmtId="0" fontId="29" fillId="0" borderId="0" xfId="3" applyNumberFormat="1" applyFont="1" applyFill="1" applyBorder="1" applyAlignment="1" applyProtection="1">
      <alignment horizontal="right" wrapText="1"/>
    </xf>
    <xf numFmtId="0" fontId="29" fillId="0" borderId="12" xfId="3" applyNumberFormat="1" applyFont="1" applyFill="1" applyBorder="1" applyAlignment="1">
      <alignment wrapText="1"/>
    </xf>
    <xf numFmtId="1" fontId="14" fillId="0" borderId="17" xfId="1" quotePrefix="1" applyNumberFormat="1" applyFont="1" applyFill="1" applyBorder="1" applyAlignment="1">
      <alignment horizontal="right"/>
    </xf>
    <xf numFmtId="165" fontId="14" fillId="0" borderId="2" xfId="1" quotePrefix="1" applyNumberFormat="1" applyFont="1" applyBorder="1" applyAlignment="1">
      <alignment horizontal="right"/>
    </xf>
    <xf numFmtId="0" fontId="14" fillId="0" borderId="1" xfId="1" quotePrefix="1" applyFont="1" applyBorder="1" applyAlignment="1">
      <alignment horizontal="right"/>
    </xf>
    <xf numFmtId="1" fontId="31" fillId="0" borderId="37" xfId="1" quotePrefix="1" applyNumberFormat="1" applyFont="1" applyFill="1" applyBorder="1" applyAlignment="1">
      <alignment horizontal="right" wrapText="1"/>
    </xf>
    <xf numFmtId="0" fontId="12" fillId="0" borderId="0" xfId="1" applyFont="1" applyBorder="1" applyAlignment="1">
      <alignment horizontal="left" wrapText="1"/>
    </xf>
    <xf numFmtId="164" fontId="10" fillId="0" borderId="15" xfId="1" quotePrefix="1" applyNumberFormat="1" applyFont="1" applyBorder="1" applyAlignment="1">
      <alignment horizontal="center" wrapText="1"/>
    </xf>
    <xf numFmtId="164" fontId="10" fillId="0" borderId="0" xfId="1" quotePrefix="1" applyNumberFormat="1" applyFont="1" applyBorder="1" applyAlignment="1">
      <alignment horizontal="center" wrapText="1"/>
    </xf>
    <xf numFmtId="0" fontId="12" fillId="0" borderId="1" xfId="1" applyFont="1" applyBorder="1" applyAlignment="1">
      <alignment horizontal="left" wrapText="1"/>
    </xf>
    <xf numFmtId="165" fontId="29" fillId="0" borderId="0" xfId="1" applyNumberFormat="1" applyFont="1" applyFill="1"/>
    <xf numFmtId="49" fontId="12" fillId="0" borderId="12" xfId="1" applyNumberFormat="1" applyFont="1" applyBorder="1" applyAlignment="1">
      <alignment horizontal="right"/>
    </xf>
    <xf numFmtId="2" fontId="29" fillId="0" borderId="0" xfId="1" applyNumberFormat="1" applyFont="1" applyFill="1" applyAlignment="1"/>
    <xf numFmtId="0" fontId="29" fillId="0" borderId="55" xfId="1" quotePrefix="1" applyFont="1" applyBorder="1" applyAlignment="1">
      <alignment horizontal="right"/>
    </xf>
    <xf numFmtId="0" fontId="29" fillId="0" borderId="12" xfId="1" quotePrefix="1" applyFont="1" applyBorder="1" applyAlignment="1">
      <alignment horizontal="right" wrapText="1"/>
    </xf>
    <xf numFmtId="0" fontId="29" fillId="0" borderId="0" xfId="1" quotePrefix="1" applyFont="1" applyBorder="1" applyAlignment="1">
      <alignment horizontal="right"/>
    </xf>
    <xf numFmtId="0" fontId="29" fillId="0" borderId="12" xfId="1" quotePrefix="1" applyFont="1" applyBorder="1" applyAlignment="1">
      <alignment horizontal="right"/>
    </xf>
    <xf numFmtId="1" fontId="15" fillId="0" borderId="38" xfId="1" applyNumberFormat="1" applyFont="1" applyFill="1" applyBorder="1" applyAlignment="1"/>
    <xf numFmtId="1" fontId="15" fillId="0" borderId="12" xfId="1" applyNumberFormat="1" applyFont="1" applyFill="1" applyBorder="1" applyAlignment="1"/>
    <xf numFmtId="1" fontId="15" fillId="0" borderId="37" xfId="1" applyNumberFormat="1" applyFont="1" applyBorder="1" applyAlignment="1"/>
    <xf numFmtId="164" fontId="10" fillId="0" borderId="0" xfId="1" quotePrefix="1" applyNumberFormat="1" applyFont="1" applyBorder="1" applyAlignment="1">
      <alignment horizontal="center" vertical="center" wrapText="1"/>
    </xf>
    <xf numFmtId="0" fontId="15" fillId="0" borderId="0" xfId="3" applyFont="1" applyBorder="1" applyAlignment="1"/>
    <xf numFmtId="1" fontId="12" fillId="0" borderId="12" xfId="3" applyNumberFormat="1" applyFont="1" applyBorder="1" applyAlignment="1">
      <alignment vertical="top"/>
    </xf>
    <xf numFmtId="1" fontId="10" fillId="0" borderId="12" xfId="3" applyNumberFormat="1" applyFont="1" applyBorder="1"/>
    <xf numFmtId="1" fontId="10" fillId="0" borderId="10" xfId="3" applyNumberFormat="1" applyFont="1" applyBorder="1"/>
    <xf numFmtId="0" fontId="10" fillId="0" borderId="12" xfId="1" applyFont="1" applyFill="1" applyBorder="1"/>
    <xf numFmtId="0" fontId="12" fillId="0" borderId="37" xfId="3" quotePrefix="1" applyNumberFormat="1" applyFont="1" applyBorder="1" applyAlignment="1">
      <alignment horizontal="right"/>
    </xf>
    <xf numFmtId="1" fontId="12" fillId="0" borderId="37" xfId="3" applyNumberFormat="1" applyFont="1" applyBorder="1" applyAlignment="1">
      <alignment vertical="top"/>
    </xf>
    <xf numFmtId="0" fontId="12" fillId="0" borderId="37" xfId="1" applyFont="1" applyFill="1" applyBorder="1" applyAlignment="1"/>
    <xf numFmtId="0" fontId="12" fillId="0" borderId="37" xfId="1" applyFont="1" applyFill="1" applyBorder="1"/>
    <xf numFmtId="0" fontId="12" fillId="0" borderId="9" xfId="3" quotePrefix="1" applyNumberFormat="1" applyFont="1" applyBorder="1" applyAlignment="1">
      <alignment horizontal="right"/>
    </xf>
    <xf numFmtId="1" fontId="12" fillId="0" borderId="9" xfId="3" applyNumberFormat="1" applyFont="1" applyBorder="1" applyAlignment="1">
      <alignment vertical="top"/>
    </xf>
    <xf numFmtId="0" fontId="48" fillId="0" borderId="12" xfId="3" quotePrefix="1" applyNumberFormat="1" applyFont="1" applyBorder="1" applyAlignment="1">
      <alignment horizontal="right"/>
    </xf>
    <xf numFmtId="0" fontId="14" fillId="0" borderId="0" xfId="1" quotePrefix="1" applyFont="1" applyFill="1" applyBorder="1" applyAlignment="1">
      <alignment horizontal="right"/>
    </xf>
    <xf numFmtId="0" fontId="48" fillId="0" borderId="12" xfId="3" applyFont="1" applyBorder="1" applyAlignment="1">
      <alignment vertical="top"/>
    </xf>
    <xf numFmtId="0" fontId="14" fillId="0" borderId="12" xfId="1" quotePrefix="1" applyNumberFormat="1" applyFont="1" applyFill="1" applyBorder="1" applyAlignment="1" applyProtection="1">
      <alignment horizontal="right" vertical="top" wrapText="1"/>
    </xf>
    <xf numFmtId="0" fontId="14" fillId="0" borderId="37" xfId="1" quotePrefix="1" applyNumberFormat="1" applyFont="1" applyFill="1" applyBorder="1" applyAlignment="1" applyProtection="1">
      <alignment horizontal="right" vertical="top" wrapText="1"/>
    </xf>
    <xf numFmtId="0" fontId="49" fillId="0" borderId="12" xfId="3" applyFont="1" applyBorder="1" applyAlignment="1">
      <alignment horizontal="right"/>
    </xf>
    <xf numFmtId="0" fontId="15" fillId="0" borderId="37" xfId="1" applyNumberFormat="1" applyFont="1" applyFill="1" applyBorder="1" applyAlignment="1">
      <alignment horizontal="right" vertical="top"/>
    </xf>
    <xf numFmtId="0" fontId="15" fillId="0" borderId="12" xfId="1" applyFont="1" applyBorder="1"/>
    <xf numFmtId="0" fontId="15" fillId="0" borderId="0" xfId="1" applyFont="1" applyFill="1" applyBorder="1" applyAlignment="1"/>
    <xf numFmtId="0" fontId="15" fillId="0" borderId="12" xfId="1" applyFont="1" applyFill="1" applyBorder="1"/>
    <xf numFmtId="1" fontId="14" fillId="0" borderId="37" xfId="1" quotePrefix="1" applyNumberFormat="1" applyFont="1" applyFill="1" applyBorder="1" applyAlignment="1">
      <alignment horizontal="right" vertical="top"/>
    </xf>
    <xf numFmtId="1" fontId="14" fillId="0" borderId="12" xfId="1" quotePrefix="1" applyNumberFormat="1" applyFont="1" applyBorder="1" applyAlignment="1">
      <alignment horizontal="right" vertical="top"/>
    </xf>
    <xf numFmtId="1" fontId="15" fillId="0" borderId="0" xfId="1" applyNumberFormat="1" applyFont="1" applyFill="1" applyBorder="1"/>
    <xf numFmtId="1" fontId="15" fillId="0" borderId="37" xfId="1" applyNumberFormat="1" applyFont="1" applyFill="1" applyBorder="1"/>
    <xf numFmtId="0" fontId="15" fillId="0" borderId="0" xfId="1" applyFont="1" applyFill="1" applyBorder="1"/>
    <xf numFmtId="0" fontId="15" fillId="0" borderId="37" xfId="1" applyFont="1" applyFill="1" applyBorder="1"/>
    <xf numFmtId="1" fontId="15" fillId="0" borderId="37" xfId="1" applyNumberFormat="1" applyFont="1" applyFill="1" applyBorder="1" applyAlignment="1">
      <alignment horizontal="right" vertical="top"/>
    </xf>
    <xf numFmtId="1" fontId="15" fillId="0" borderId="12" xfId="1" applyNumberFormat="1" applyFont="1" applyBorder="1"/>
    <xf numFmtId="1" fontId="15" fillId="0" borderId="12" xfId="1" applyNumberFormat="1" applyFont="1" applyFill="1" applyBorder="1"/>
    <xf numFmtId="0" fontId="12" fillId="0" borderId="0" xfId="1" applyFont="1" applyBorder="1" applyAlignment="1"/>
    <xf numFmtId="0" fontId="15" fillId="0" borderId="58" xfId="1" applyFont="1" applyBorder="1"/>
    <xf numFmtId="165" fontId="14" fillId="0" borderId="19" xfId="1" quotePrefix="1" applyNumberFormat="1" applyFont="1" applyBorder="1" applyAlignment="1">
      <alignment horizontal="right"/>
    </xf>
    <xf numFmtId="165" fontId="14" fillId="0" borderId="12" xfId="1" quotePrefix="1" applyNumberFormat="1" applyFont="1" applyBorder="1" applyAlignment="1"/>
    <xf numFmtId="165" fontId="14" fillId="0" borderId="12" xfId="13" quotePrefix="1" applyNumberFormat="1" applyFont="1" applyBorder="1" applyAlignment="1"/>
    <xf numFmtId="165" fontId="15" fillId="0" borderId="58" xfId="1" applyNumberFormat="1" applyFont="1" applyBorder="1" applyAlignment="1"/>
    <xf numFmtId="165" fontId="15" fillId="0" borderId="12" xfId="3" applyNumberFormat="1" applyFont="1" applyBorder="1" applyAlignment="1">
      <alignment horizontal="right"/>
    </xf>
    <xf numFmtId="165" fontId="15" fillId="0" borderId="12" xfId="3" applyNumberFormat="1" applyFont="1" applyFill="1" applyBorder="1" applyAlignment="1">
      <alignment horizontal="right"/>
    </xf>
    <xf numFmtId="165" fontId="15" fillId="0" borderId="58" xfId="1" quotePrefix="1" applyNumberFormat="1" applyFont="1" applyBorder="1" applyAlignment="1"/>
    <xf numFmtId="0" fontId="29" fillId="0" borderId="45" xfId="1" applyFont="1" applyBorder="1" applyAlignment="1">
      <alignment horizontal="center" vertical="center" wrapText="1"/>
    </xf>
    <xf numFmtId="0" fontId="10" fillId="0" borderId="0" xfId="7" applyFont="1"/>
    <xf numFmtId="1" fontId="14" fillId="0" borderId="46" xfId="1" quotePrefix="1" applyNumberFormat="1" applyFont="1" applyBorder="1" applyAlignment="1">
      <alignment horizontal="right"/>
    </xf>
    <xf numFmtId="1" fontId="14" fillId="0" borderId="19" xfId="1" quotePrefix="1" applyNumberFormat="1" applyFont="1" applyBorder="1" applyAlignment="1">
      <alignment horizontal="right"/>
    </xf>
    <xf numFmtId="0" fontId="15" fillId="0" borderId="59" xfId="1" applyFont="1" applyBorder="1"/>
    <xf numFmtId="0" fontId="15" fillId="0" borderId="37" xfId="1" applyFont="1" applyBorder="1"/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31" fillId="0" borderId="59" xfId="1" quotePrefix="1" applyFont="1" applyBorder="1" applyAlignment="1">
      <alignment horizontal="right"/>
    </xf>
    <xf numFmtId="0" fontId="29" fillId="0" borderId="59" xfId="1" quotePrefix="1" applyFont="1" applyBorder="1" applyAlignment="1">
      <alignment horizontal="right"/>
    </xf>
    <xf numFmtId="0" fontId="29" fillId="0" borderId="59" xfId="3" applyNumberFormat="1" applyFont="1" applyFill="1" applyBorder="1" applyAlignment="1" applyProtection="1">
      <alignment horizontal="right" wrapText="1"/>
    </xf>
    <xf numFmtId="1" fontId="31" fillId="0" borderId="10" xfId="1" quotePrefix="1" applyNumberFormat="1" applyFont="1" applyFill="1" applyBorder="1" applyAlignment="1">
      <alignment horizontal="right" wrapText="1"/>
    </xf>
    <xf numFmtId="0" fontId="44" fillId="0" borderId="0" xfId="1" applyFont="1" applyBorder="1" applyAlignment="1">
      <alignment wrapText="1"/>
    </xf>
    <xf numFmtId="0" fontId="14" fillId="0" borderId="55" xfId="3" quotePrefix="1" applyNumberFormat="1" applyFont="1" applyBorder="1" applyAlignment="1">
      <alignment horizontal="right"/>
    </xf>
    <xf numFmtId="0" fontId="14" fillId="0" borderId="12" xfId="3" quotePrefix="1" applyNumberFormat="1" applyFont="1" applyBorder="1" applyAlignment="1">
      <alignment horizontal="right"/>
    </xf>
    <xf numFmtId="0" fontId="14" fillId="0" borderId="10" xfId="1" quotePrefix="1" applyNumberFormat="1" applyFont="1" applyBorder="1" applyAlignment="1">
      <alignment horizontal="right"/>
    </xf>
    <xf numFmtId="0" fontId="14" fillId="0" borderId="12" xfId="3" applyFont="1" applyBorder="1" applyAlignment="1">
      <alignment vertical="top"/>
    </xf>
    <xf numFmtId="0" fontId="15" fillId="0" borderId="12" xfId="3" applyFont="1" applyBorder="1"/>
    <xf numFmtId="0" fontId="15" fillId="0" borderId="10" xfId="1" applyNumberFormat="1" applyFont="1" applyFill="1" applyBorder="1" applyAlignment="1">
      <alignment horizontal="right" vertical="top"/>
    </xf>
    <xf numFmtId="0" fontId="15" fillId="0" borderId="55" xfId="3" applyFont="1" applyBorder="1"/>
    <xf numFmtId="0" fontId="14" fillId="0" borderId="59" xfId="3" applyNumberFormat="1" applyFont="1" applyBorder="1" applyAlignment="1">
      <alignment horizontal="right"/>
    </xf>
    <xf numFmtId="0" fontId="14" fillId="0" borderId="0" xfId="1" quotePrefix="1" applyNumberFormat="1" applyFont="1" applyFill="1" applyBorder="1" applyAlignment="1">
      <alignment horizontal="right"/>
    </xf>
    <xf numFmtId="0" fontId="10" fillId="0" borderId="12" xfId="1" applyFont="1" applyBorder="1" applyAlignment="1"/>
    <xf numFmtId="0" fontId="10" fillId="0" borderId="37" xfId="1" applyFont="1" applyBorder="1" applyAlignment="1"/>
    <xf numFmtId="0" fontId="14" fillId="0" borderId="2" xfId="1" quotePrefix="1" applyFont="1" applyBorder="1" applyAlignment="1">
      <alignment horizontal="right" vertical="center"/>
    </xf>
    <xf numFmtId="0" fontId="14" fillId="0" borderId="1" xfId="1" quotePrefix="1" applyFont="1" applyBorder="1" applyAlignment="1">
      <alignment horizontal="right" vertical="center"/>
    </xf>
    <xf numFmtId="0" fontId="14" fillId="0" borderId="19" xfId="1" quotePrefix="1" applyFont="1" applyBorder="1" applyAlignment="1">
      <alignment horizontal="right" vertical="center"/>
    </xf>
    <xf numFmtId="0" fontId="14" fillId="0" borderId="17" xfId="1" quotePrefix="1" applyFont="1" applyBorder="1" applyAlignment="1">
      <alignment horizontal="right" vertical="center"/>
    </xf>
    <xf numFmtId="0" fontId="15" fillId="0" borderId="58" xfId="1" applyFont="1" applyBorder="1" applyAlignment="1"/>
    <xf numFmtId="0" fontId="15" fillId="0" borderId="12" xfId="1" applyFont="1" applyBorder="1" applyAlignment="1"/>
    <xf numFmtId="0" fontId="15" fillId="0" borderId="11" xfId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/>
    </xf>
    <xf numFmtId="0" fontId="15" fillId="0" borderId="12" xfId="1" applyFont="1" applyBorder="1" applyAlignment="1">
      <alignment horizontal="right" vertical="center"/>
    </xf>
    <xf numFmtId="0" fontId="15" fillId="0" borderId="37" xfId="1" applyFont="1" applyBorder="1" applyAlignment="1">
      <alignment horizontal="right" vertical="center"/>
    </xf>
    <xf numFmtId="165" fontId="14" fillId="0" borderId="37" xfId="1" quotePrefix="1" applyNumberFormat="1" applyFont="1" applyBorder="1" applyAlignment="1">
      <alignment horizontal="right" vertical="center"/>
    </xf>
    <xf numFmtId="165" fontId="15" fillId="0" borderId="37" xfId="1" applyNumberFormat="1" applyFont="1" applyBorder="1" applyAlignment="1"/>
    <xf numFmtId="165" fontId="15" fillId="0" borderId="37" xfId="1" applyNumberFormat="1" applyFont="1" applyBorder="1" applyAlignment="1">
      <alignment horizontal="right" vertical="center"/>
    </xf>
    <xf numFmtId="165" fontId="15" fillId="0" borderId="37" xfId="11" applyNumberFormat="1" applyFont="1" applyBorder="1" applyAlignment="1">
      <alignment horizontal="right" vertical="center"/>
    </xf>
    <xf numFmtId="165" fontId="14" fillId="0" borderId="19" xfId="1" quotePrefix="1" applyNumberFormat="1" applyFont="1" applyBorder="1" applyAlignment="1">
      <alignment horizontal="right" vertical="center"/>
    </xf>
    <xf numFmtId="165" fontId="15" fillId="0" borderId="12" xfId="1" applyNumberFormat="1" applyFont="1" applyBorder="1" applyAlignment="1"/>
    <xf numFmtId="165" fontId="15" fillId="0" borderId="12" xfId="1" applyNumberFormat="1" applyFont="1" applyBorder="1" applyAlignment="1">
      <alignment horizontal="right" vertical="center"/>
    </xf>
    <xf numFmtId="0" fontId="12" fillId="0" borderId="0" xfId="1" quotePrefix="1" applyFont="1" applyAlignment="1">
      <alignment horizontal="right"/>
    </xf>
    <xf numFmtId="0" fontId="12" fillId="0" borderId="19" xfId="1" quotePrefix="1" applyFont="1" applyBorder="1" applyAlignment="1">
      <alignment horizontal="right"/>
    </xf>
    <xf numFmtId="165" fontId="12" fillId="0" borderId="19" xfId="1" quotePrefix="1" applyNumberFormat="1" applyFont="1" applyBorder="1" applyAlignment="1">
      <alignment horizontal="right"/>
    </xf>
    <xf numFmtId="0" fontId="12" fillId="0" borderId="1" xfId="1" quotePrefix="1" applyFont="1" applyBorder="1" applyAlignment="1">
      <alignment horizontal="right"/>
    </xf>
    <xf numFmtId="0" fontId="10" fillId="0" borderId="18" xfId="1" applyFont="1" applyBorder="1" applyAlignment="1"/>
    <xf numFmtId="1" fontId="12" fillId="0" borderId="37" xfId="1" quotePrefix="1" applyNumberFormat="1" applyFont="1" applyBorder="1" applyAlignment="1">
      <alignment horizontal="right" vertical="top"/>
    </xf>
    <xf numFmtId="165" fontId="10" fillId="0" borderId="12" xfId="1" applyNumberFormat="1" applyFont="1" applyBorder="1" applyAlignment="1">
      <alignment horizontal="right"/>
    </xf>
    <xf numFmtId="165" fontId="10" fillId="0" borderId="37" xfId="1" applyNumberFormat="1" applyFont="1" applyFill="1" applyBorder="1" applyAlignment="1">
      <alignment horizontal="right"/>
    </xf>
    <xf numFmtId="165" fontId="10" fillId="0" borderId="12" xfId="1" applyNumberFormat="1" applyFont="1" applyBorder="1" applyAlignment="1"/>
    <xf numFmtId="0" fontId="10" fillId="0" borderId="12" xfId="1" applyFont="1" applyBorder="1" applyAlignment="1">
      <alignment horizontal="right"/>
    </xf>
    <xf numFmtId="0" fontId="12" fillId="0" borderId="2" xfId="1" applyFont="1" applyBorder="1" applyAlignment="1">
      <alignment horizontal="right"/>
    </xf>
    <xf numFmtId="0" fontId="12" fillId="0" borderId="19" xfId="6" quotePrefix="1" applyFont="1" applyBorder="1" applyAlignment="1">
      <alignment horizontal="right"/>
    </xf>
    <xf numFmtId="165" fontId="12" fillId="0" borderId="19" xfId="1" applyNumberFormat="1" applyFont="1" applyBorder="1" applyAlignment="1">
      <alignment horizontal="right" wrapText="1"/>
    </xf>
    <xf numFmtId="0" fontId="12" fillId="0" borderId="19" xfId="11" quotePrefix="1" applyFont="1" applyFill="1" applyBorder="1" applyAlignment="1">
      <alignment horizontal="right" wrapText="1"/>
    </xf>
    <xf numFmtId="165" fontId="12" fillId="0" borderId="17" xfId="1" applyNumberFormat="1" applyFont="1" applyBorder="1" applyAlignment="1">
      <alignment horizontal="right" wrapText="1"/>
    </xf>
    <xf numFmtId="0" fontId="10" fillId="0" borderId="12" xfId="6" applyFont="1" applyBorder="1" applyAlignment="1"/>
    <xf numFmtId="165" fontId="10" fillId="0" borderId="12" xfId="6" applyNumberFormat="1" applyFont="1" applyBorder="1" applyAlignment="1">
      <alignment horizontal="right"/>
    </xf>
    <xf numFmtId="165" fontId="10" fillId="0" borderId="37" xfId="1" applyNumberFormat="1" applyFont="1" applyBorder="1" applyAlignment="1">
      <alignment horizontal="right"/>
    </xf>
    <xf numFmtId="0" fontId="10" fillId="0" borderId="12" xfId="6" applyFont="1" applyBorder="1"/>
    <xf numFmtId="0" fontId="10" fillId="0" borderId="12" xfId="1" applyFont="1" applyBorder="1"/>
    <xf numFmtId="0" fontId="12" fillId="0" borderId="38" xfId="1" quotePrefix="1" applyFont="1" applyBorder="1" applyAlignment="1">
      <alignment vertical="center"/>
    </xf>
    <xf numFmtId="0" fontId="12" fillId="0" borderId="12" xfId="1" quotePrefix="1" applyFont="1" applyBorder="1" applyAlignment="1">
      <alignment vertical="center"/>
    </xf>
    <xf numFmtId="0" fontId="12" fillId="0" borderId="12" xfId="1" quotePrefix="1" applyFont="1" applyBorder="1" applyAlignment="1">
      <alignment vertical="center" wrapText="1"/>
    </xf>
    <xf numFmtId="0" fontId="12" fillId="0" borderId="12" xfId="1" applyFont="1" applyBorder="1" applyAlignment="1">
      <alignment vertical="center"/>
    </xf>
    <xf numFmtId="0" fontId="12" fillId="0" borderId="37" xfId="1" applyFont="1" applyBorder="1" applyAlignment="1"/>
    <xf numFmtId="0" fontId="12" fillId="0" borderId="55" xfId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4" fillId="0" borderId="12" xfId="1" applyFont="1" applyBorder="1"/>
    <xf numFmtId="0" fontId="14" fillId="0" borderId="55" xfId="1" applyFont="1" applyBorder="1"/>
    <xf numFmtId="165" fontId="12" fillId="0" borderId="12" xfId="1" applyNumberFormat="1" applyFont="1" applyBorder="1" applyAlignment="1">
      <alignment wrapText="1"/>
    </xf>
    <xf numFmtId="0" fontId="12" fillId="0" borderId="55" xfId="1" quotePrefix="1" applyFont="1" applyBorder="1" applyAlignment="1"/>
    <xf numFmtId="0" fontId="12" fillId="0" borderId="12" xfId="1" applyFont="1" applyBorder="1" applyAlignment="1"/>
    <xf numFmtId="0" fontId="12" fillId="0" borderId="55" xfId="1" applyFont="1" applyBorder="1" applyAlignment="1"/>
    <xf numFmtId="0" fontId="10" fillId="0" borderId="55" xfId="1" applyFont="1" applyBorder="1" applyAlignment="1"/>
    <xf numFmtId="165" fontId="10" fillId="0" borderId="12" xfId="1" applyNumberFormat="1" applyFont="1" applyFill="1" applyBorder="1" applyAlignment="1"/>
    <xf numFmtId="1" fontId="14" fillId="0" borderId="12" xfId="1" quotePrefix="1" applyNumberFormat="1" applyFont="1" applyFill="1" applyBorder="1" applyAlignment="1">
      <alignment horizontal="right"/>
    </xf>
    <xf numFmtId="1" fontId="15" fillId="0" borderId="12" xfId="0" applyNumberFormat="1" applyFont="1" applyFill="1" applyBorder="1"/>
    <xf numFmtId="1" fontId="14" fillId="0" borderId="19" xfId="0" applyNumberFormat="1" applyFont="1" applyFill="1" applyBorder="1"/>
    <xf numFmtId="0" fontId="14" fillId="0" borderId="0" xfId="1" applyFont="1" applyBorder="1" applyAlignment="1">
      <alignment horizontal="left" wrapText="1"/>
    </xf>
    <xf numFmtId="0" fontId="51" fillId="0" borderId="0" xfId="2" applyFont="1" applyBorder="1" applyAlignment="1">
      <alignment horizontal="left" vertical="top" wrapText="1"/>
    </xf>
    <xf numFmtId="0" fontId="12" fillId="0" borderId="2" xfId="3" quotePrefix="1" applyFont="1" applyBorder="1" applyAlignment="1">
      <alignment horizontal="right" wrapText="1"/>
    </xf>
    <xf numFmtId="0" fontId="10" fillId="0" borderId="0" xfId="1" applyFont="1" applyAlignment="1">
      <alignment horizontal="left" vertical="top"/>
    </xf>
    <xf numFmtId="2" fontId="29" fillId="0" borderId="7" xfId="1" applyNumberFormat="1" applyFont="1" applyBorder="1" applyAlignment="1">
      <alignment horizontal="center" vertical="center" wrapText="1"/>
    </xf>
    <xf numFmtId="44" fontId="10" fillId="0" borderId="0" xfId="14" applyFont="1" applyAlignment="1">
      <alignment vertical="center"/>
    </xf>
    <xf numFmtId="44" fontId="10" fillId="0" borderId="0" xfId="14" applyFont="1"/>
    <xf numFmtId="44" fontId="32" fillId="0" borderId="0" xfId="14" applyFont="1"/>
    <xf numFmtId="1" fontId="12" fillId="0" borderId="2" xfId="1" quotePrefix="1" applyNumberFormat="1" applyFont="1" applyFill="1" applyBorder="1" applyAlignment="1">
      <alignment horizontal="right"/>
    </xf>
    <xf numFmtId="44" fontId="10" fillId="0" borderId="11" xfId="14" applyFont="1" applyBorder="1" applyAlignment="1"/>
    <xf numFmtId="44" fontId="10" fillId="0" borderId="12" xfId="14" applyFont="1" applyBorder="1" applyAlignment="1"/>
    <xf numFmtId="44" fontId="10" fillId="0" borderId="37" xfId="14" applyFont="1" applyBorder="1" applyAlignment="1"/>
    <xf numFmtId="1" fontId="10" fillId="0" borderId="11" xfId="1" applyNumberFormat="1" applyFont="1" applyFill="1" applyBorder="1" applyAlignment="1">
      <alignment horizontal="right"/>
    </xf>
    <xf numFmtId="0" fontId="10" fillId="0" borderId="12" xfId="1" applyFont="1" applyFill="1" applyBorder="1" applyAlignment="1" applyProtection="1"/>
    <xf numFmtId="1" fontId="10" fillId="0" borderId="12" xfId="14" quotePrefix="1" applyNumberFormat="1" applyFont="1" applyBorder="1" applyAlignment="1">
      <alignment horizontal="right"/>
    </xf>
    <xf numFmtId="0" fontId="10" fillId="0" borderId="12" xfId="14" applyNumberFormat="1" applyFont="1" applyBorder="1" applyAlignment="1"/>
    <xf numFmtId="1" fontId="10" fillId="0" borderId="37" xfId="14" quotePrefix="1" applyNumberFormat="1" applyFont="1" applyBorder="1" applyAlignment="1">
      <alignment horizontal="right"/>
    </xf>
    <xf numFmtId="0" fontId="10" fillId="0" borderId="11" xfId="3" applyFont="1" applyFill="1" applyBorder="1" applyAlignment="1">
      <alignment horizontal="right"/>
    </xf>
    <xf numFmtId="0" fontId="10" fillId="0" borderId="12" xfId="3" applyFont="1" applyFill="1" applyBorder="1" applyAlignment="1">
      <alignment horizontal="right"/>
    </xf>
    <xf numFmtId="0" fontId="10" fillId="0" borderId="11" xfId="1" applyFont="1" applyFill="1" applyBorder="1" applyAlignment="1" applyProtection="1">
      <alignment horizontal="right"/>
    </xf>
    <xf numFmtId="0" fontId="10" fillId="0" borderId="12" xfId="1" applyNumberFormat="1" applyFont="1" applyFill="1" applyBorder="1" applyAlignment="1" applyProtection="1">
      <alignment horizontal="right"/>
    </xf>
    <xf numFmtId="0" fontId="10" fillId="0" borderId="12" xfId="1" applyFont="1" applyBorder="1" applyAlignment="1">
      <alignment horizontal="right" wrapText="1"/>
    </xf>
    <xf numFmtId="0" fontId="10" fillId="0" borderId="12" xfId="1" applyNumberFormat="1" applyFont="1" applyFill="1" applyBorder="1" applyAlignment="1">
      <alignment horizontal="right"/>
    </xf>
    <xf numFmtId="0" fontId="10" fillId="0" borderId="10" xfId="1" applyFont="1" applyBorder="1" applyAlignment="1"/>
    <xf numFmtId="0" fontId="10" fillId="0" borderId="55" xfId="3" applyFont="1" applyBorder="1" applyAlignment="1">
      <alignment horizontal="right" wrapText="1"/>
    </xf>
    <xf numFmtId="0" fontId="10" fillId="0" borderId="10" xfId="3" applyFont="1" applyBorder="1" applyAlignment="1">
      <alignment horizontal="right" wrapText="1"/>
    </xf>
    <xf numFmtId="0" fontId="10" fillId="0" borderId="12" xfId="3" applyFont="1" applyBorder="1" applyAlignment="1">
      <alignment horizontal="right" wrapText="1"/>
    </xf>
    <xf numFmtId="0" fontId="10" fillId="0" borderId="55" xfId="1" applyFont="1" applyBorder="1" applyAlignment="1">
      <alignment horizontal="right"/>
    </xf>
    <xf numFmtId="0" fontId="10" fillId="0" borderId="55" xfId="3" applyFont="1" applyBorder="1" applyAlignment="1">
      <alignment horizontal="right"/>
    </xf>
    <xf numFmtId="0" fontId="10" fillId="0" borderId="10" xfId="3" applyFont="1" applyBorder="1" applyAlignment="1">
      <alignment horizontal="right"/>
    </xf>
    <xf numFmtId="0" fontId="10" fillId="0" borderId="12" xfId="3" applyFont="1" applyBorder="1" applyAlignment="1">
      <alignment horizontal="right"/>
    </xf>
    <xf numFmtId="0" fontId="10" fillId="0" borderId="12" xfId="3" applyFont="1" applyBorder="1" applyAlignment="1"/>
    <xf numFmtId="0" fontId="29" fillId="0" borderId="0" xfId="1" applyFont="1" applyAlignment="1">
      <alignment horizontal="left"/>
    </xf>
    <xf numFmtId="164" fontId="12" fillId="0" borderId="60" xfId="1" quotePrefix="1" applyNumberFormat="1" applyFont="1" applyBorder="1" applyAlignment="1">
      <alignment horizontal="right" wrapText="1"/>
    </xf>
    <xf numFmtId="49" fontId="12" fillId="0" borderId="12" xfId="3" quotePrefix="1" applyNumberFormat="1" applyFont="1" applyBorder="1" applyAlignment="1">
      <alignment horizontal="right"/>
    </xf>
    <xf numFmtId="49" fontId="12" fillId="0" borderId="37" xfId="3" quotePrefix="1" applyNumberFormat="1" applyFont="1" applyBorder="1" applyAlignment="1">
      <alignment horizontal="right"/>
    </xf>
    <xf numFmtId="0" fontId="10" fillId="0" borderId="58" xfId="3" applyNumberFormat="1" applyFont="1" applyBorder="1" applyAlignment="1">
      <alignment horizontal="right" vertical="top"/>
    </xf>
    <xf numFmtId="0" fontId="10" fillId="0" borderId="18" xfId="1" applyNumberFormat="1" applyFont="1" applyFill="1" applyBorder="1" applyAlignment="1">
      <alignment horizontal="right"/>
    </xf>
    <xf numFmtId="0" fontId="10" fillId="0" borderId="10" xfId="1" applyNumberFormat="1" applyFont="1" applyFill="1" applyBorder="1" applyAlignment="1">
      <alignment horizontal="right"/>
    </xf>
    <xf numFmtId="0" fontId="10" fillId="0" borderId="55" xfId="1" applyNumberFormat="1" applyFont="1" applyBorder="1" applyAlignment="1">
      <alignment horizontal="right"/>
    </xf>
    <xf numFmtId="0" fontId="10" fillId="0" borderId="12" xfId="1" quotePrefix="1" applyNumberFormat="1" applyFont="1" applyFill="1" applyBorder="1" applyAlignment="1">
      <alignment horizontal="right"/>
    </xf>
    <xf numFmtId="0" fontId="10" fillId="0" borderId="18" xfId="1" quotePrefix="1" applyNumberFormat="1" applyFont="1" applyFill="1" applyBorder="1" applyAlignment="1">
      <alignment horizontal="right"/>
    </xf>
    <xf numFmtId="0" fontId="10" fillId="0" borderId="10" xfId="1" quotePrefix="1" applyNumberFormat="1" applyFont="1" applyFill="1" applyBorder="1" applyAlignment="1">
      <alignment horizontal="right"/>
    </xf>
    <xf numFmtId="0" fontId="50" fillId="0" borderId="0" xfId="2" applyFont="1" applyBorder="1" applyAlignment="1">
      <alignment vertical="top" wrapText="1"/>
    </xf>
    <xf numFmtId="0" fontId="10" fillId="0" borderId="59" xfId="1" applyFont="1" applyBorder="1" applyAlignment="1">
      <alignment horizontal="right"/>
    </xf>
    <xf numFmtId="0" fontId="10" fillId="0" borderId="0" xfId="1" applyFont="1" applyBorder="1" applyAlignment="1">
      <alignment horizontal="right"/>
    </xf>
    <xf numFmtId="164" fontId="10" fillId="0" borderId="0" xfId="1" applyNumberFormat="1" applyFont="1" applyAlignment="1"/>
    <xf numFmtId="0" fontId="10" fillId="0" borderId="59" xfId="1" applyFont="1" applyBorder="1"/>
    <xf numFmtId="0" fontId="10" fillId="0" borderId="10" xfId="1" applyFont="1" applyBorder="1" applyAlignment="1">
      <alignment horizontal="right"/>
    </xf>
    <xf numFmtId="0" fontId="10" fillId="0" borderId="10" xfId="3" applyFont="1" applyBorder="1" applyAlignment="1"/>
    <xf numFmtId="165" fontId="14" fillId="0" borderId="12" xfId="1" quotePrefix="1" applyNumberFormat="1" applyFont="1" applyFill="1" applyBorder="1" applyAlignment="1" applyProtection="1">
      <alignment horizontal="right" vertical="top" wrapText="1"/>
    </xf>
    <xf numFmtId="165" fontId="14" fillId="0" borderId="37" xfId="1" quotePrefix="1" applyNumberFormat="1" applyFont="1" applyFill="1" applyBorder="1" applyAlignment="1">
      <alignment horizontal="right" vertical="top"/>
    </xf>
    <xf numFmtId="165" fontId="14" fillId="0" borderId="12" xfId="1" quotePrefix="1" applyNumberFormat="1" applyFont="1" applyBorder="1" applyAlignment="1">
      <alignment horizontal="right" vertical="top"/>
    </xf>
    <xf numFmtId="165" fontId="15" fillId="0" borderId="0" xfId="1" applyNumberFormat="1" applyFont="1" applyFill="1" applyBorder="1"/>
    <xf numFmtId="165" fontId="14" fillId="0" borderId="37" xfId="1" applyNumberFormat="1" applyFont="1" applyFill="1" applyBorder="1" applyAlignment="1">
      <alignment vertical="top"/>
    </xf>
    <xf numFmtId="165" fontId="15" fillId="0" borderId="12" xfId="1" applyNumberFormat="1" applyFont="1" applyBorder="1"/>
    <xf numFmtId="165" fontId="15" fillId="0" borderId="0" xfId="1" applyNumberFormat="1" applyFont="1" applyFill="1" applyBorder="1" applyAlignment="1"/>
    <xf numFmtId="165" fontId="15" fillId="0" borderId="37" xfId="1" applyNumberFormat="1" applyFont="1" applyFill="1" applyBorder="1" applyAlignment="1">
      <alignment horizontal="right" vertical="top"/>
    </xf>
    <xf numFmtId="165" fontId="15" fillId="0" borderId="12" xfId="1" applyNumberFormat="1" applyFont="1" applyFill="1" applyBorder="1"/>
    <xf numFmtId="165" fontId="15" fillId="0" borderId="37" xfId="1" applyNumberFormat="1" applyFont="1" applyBorder="1" applyAlignment="1">
      <alignment horizontal="right"/>
    </xf>
    <xf numFmtId="165" fontId="15" fillId="0" borderId="37" xfId="1" applyNumberFormat="1" applyFont="1" applyFill="1" applyBorder="1" applyAlignment="1"/>
    <xf numFmtId="165" fontId="14" fillId="0" borderId="12" xfId="1" quotePrefix="1" applyNumberFormat="1" applyFont="1" applyFill="1" applyBorder="1" applyAlignment="1">
      <alignment horizontal="right" vertical="top"/>
    </xf>
    <xf numFmtId="165" fontId="15" fillId="0" borderId="12" xfId="1" applyNumberFormat="1" applyFont="1" applyFill="1" applyBorder="1" applyAlignment="1">
      <alignment horizontal="right" vertical="top"/>
    </xf>
    <xf numFmtId="165" fontId="15" fillId="0" borderId="12" xfId="1" applyNumberFormat="1" applyFont="1" applyFill="1" applyBorder="1" applyAlignment="1"/>
    <xf numFmtId="165" fontId="14" fillId="0" borderId="38" xfId="3" quotePrefix="1" applyNumberFormat="1" applyFont="1" applyBorder="1" applyAlignment="1">
      <alignment horizontal="right"/>
    </xf>
    <xf numFmtId="165" fontId="14" fillId="0" borderId="12" xfId="3" quotePrefix="1" applyNumberFormat="1" applyFont="1" applyFill="1" applyBorder="1" applyAlignment="1">
      <alignment horizontal="right"/>
    </xf>
    <xf numFmtId="165" fontId="14" fillId="0" borderId="38" xfId="3" applyNumberFormat="1" applyFont="1" applyBorder="1" applyAlignment="1">
      <alignment vertical="top"/>
    </xf>
    <xf numFmtId="165" fontId="14" fillId="0" borderId="12" xfId="3" applyNumberFormat="1" applyFont="1" applyFill="1" applyBorder="1" applyAlignment="1">
      <alignment vertical="top"/>
    </xf>
    <xf numFmtId="165" fontId="15" fillId="0" borderId="38" xfId="3" applyNumberFormat="1" applyFont="1" applyBorder="1" applyAlignment="1">
      <alignment horizontal="right"/>
    </xf>
    <xf numFmtId="165" fontId="15" fillId="0" borderId="12" xfId="3" applyNumberFormat="1" applyFont="1" applyFill="1" applyBorder="1"/>
    <xf numFmtId="165" fontId="15" fillId="0" borderId="38" xfId="3" applyNumberFormat="1" applyFont="1" applyBorder="1"/>
    <xf numFmtId="165" fontId="14" fillId="0" borderId="12" xfId="3" quotePrefix="1" applyNumberFormat="1" applyFont="1" applyBorder="1" applyAlignment="1">
      <alignment horizontal="right"/>
    </xf>
    <xf numFmtId="165" fontId="14" fillId="0" borderId="37" xfId="3" quotePrefix="1" applyNumberFormat="1" applyFont="1" applyBorder="1" applyAlignment="1">
      <alignment horizontal="right"/>
    </xf>
    <xf numFmtId="165" fontId="14" fillId="0" borderId="12" xfId="3" applyNumberFormat="1" applyFont="1" applyBorder="1" applyAlignment="1">
      <alignment vertical="top"/>
    </xf>
    <xf numFmtId="165" fontId="15" fillId="0" borderId="12" xfId="3" applyNumberFormat="1" applyFont="1" applyBorder="1"/>
    <xf numFmtId="0" fontId="29" fillId="0" borderId="0" xfId="1" applyFont="1" applyBorder="1" applyAlignment="1">
      <alignment horizontal="left"/>
    </xf>
    <xf numFmtId="0" fontId="29" fillId="0" borderId="0" xfId="1" applyFont="1" applyBorder="1" applyAlignment="1"/>
    <xf numFmtId="0" fontId="29" fillId="0" borderId="0" xfId="1" applyFont="1" applyAlignment="1"/>
    <xf numFmtId="0" fontId="31" fillId="0" borderId="0" xfId="1" applyFont="1" applyFill="1" applyBorder="1" applyAlignment="1">
      <alignment horizontal="left"/>
    </xf>
    <xf numFmtId="0" fontId="31" fillId="0" borderId="0" xfId="1" applyFont="1" applyFill="1" applyAlignment="1">
      <alignment horizontal="left"/>
    </xf>
    <xf numFmtId="165" fontId="15" fillId="0" borderId="37" xfId="1" applyNumberFormat="1" applyFont="1" applyFill="1" applyBorder="1"/>
    <xf numFmtId="165" fontId="15" fillId="0" borderId="12" xfId="3" applyNumberFormat="1" applyFont="1" applyBorder="1" applyAlignment="1">
      <alignment vertical="top"/>
    </xf>
    <xf numFmtId="165" fontId="15" fillId="0" borderId="12" xfId="1" quotePrefix="1" applyNumberFormat="1" applyFont="1" applyFill="1" applyBorder="1" applyAlignment="1" applyProtection="1">
      <alignment horizontal="right" vertical="top" wrapText="1"/>
    </xf>
    <xf numFmtId="165" fontId="15" fillId="0" borderId="12" xfId="1" quotePrefix="1" applyNumberFormat="1" applyFont="1" applyFill="1" applyBorder="1" applyAlignment="1">
      <alignment horizontal="right" vertical="top"/>
    </xf>
    <xf numFmtId="165" fontId="15" fillId="0" borderId="12" xfId="1" quotePrefix="1" applyNumberFormat="1" applyFont="1" applyBorder="1" applyAlignment="1">
      <alignment horizontal="right" vertical="top"/>
    </xf>
    <xf numFmtId="165" fontId="14" fillId="0" borderId="55" xfId="3" quotePrefix="1" applyNumberFormat="1" applyFont="1" applyBorder="1" applyAlignment="1">
      <alignment horizontal="right"/>
    </xf>
    <xf numFmtId="165" fontId="14" fillId="0" borderId="18" xfId="3" quotePrefix="1" applyNumberFormat="1" applyFont="1" applyBorder="1" applyAlignment="1">
      <alignment horizontal="right"/>
    </xf>
    <xf numFmtId="165" fontId="14" fillId="0" borderId="55" xfId="3" applyNumberFormat="1" applyFont="1" applyBorder="1" applyAlignment="1">
      <alignment vertical="top"/>
    </xf>
    <xf numFmtId="165" fontId="15" fillId="0" borderId="18" xfId="1" applyNumberFormat="1" applyFont="1" applyFill="1" applyBorder="1"/>
    <xf numFmtId="2" fontId="14" fillId="0" borderId="12" xfId="1" quotePrefix="1" applyNumberFormat="1" applyFont="1" applyFill="1" applyBorder="1" applyAlignment="1" applyProtection="1">
      <alignment horizontal="right" vertical="top" wrapText="1"/>
    </xf>
    <xf numFmtId="165" fontId="15" fillId="0" borderId="55" xfId="3" applyNumberFormat="1" applyFont="1" applyBorder="1" applyAlignment="1">
      <alignment horizontal="right"/>
    </xf>
    <xf numFmtId="165" fontId="15" fillId="0" borderId="55" xfId="3" applyNumberFormat="1" applyFont="1" applyBorder="1"/>
    <xf numFmtId="165" fontId="15" fillId="0" borderId="18" xfId="3" applyNumberFormat="1" applyFont="1" applyBorder="1"/>
    <xf numFmtId="1" fontId="14" fillId="0" borderId="37" xfId="1" quotePrefix="1" applyNumberFormat="1" applyFont="1" applyBorder="1" applyAlignment="1">
      <alignment horizontal="right" vertical="top"/>
    </xf>
    <xf numFmtId="0" fontId="25" fillId="0" borderId="2" xfId="1" applyNumberFormat="1" applyFont="1" applyBorder="1" applyAlignment="1">
      <alignment horizontal="right"/>
    </xf>
    <xf numFmtId="0" fontId="25" fillId="0" borderId="17" xfId="1" applyNumberFormat="1" applyFont="1" applyBorder="1" applyAlignment="1">
      <alignment horizontal="right"/>
    </xf>
    <xf numFmtId="0" fontId="25" fillId="0" borderId="37" xfId="1" applyNumberFormat="1" applyFont="1" applyBorder="1" applyAlignment="1">
      <alignment horizontal="right"/>
    </xf>
    <xf numFmtId="0" fontId="25" fillId="0" borderId="12" xfId="1" quotePrefix="1" applyNumberFormat="1" applyFont="1" applyBorder="1" applyAlignment="1">
      <alignment horizontal="right"/>
    </xf>
    <xf numFmtId="0" fontId="25" fillId="0" borderId="19" xfId="1" applyFont="1" applyBorder="1" applyAlignment="1">
      <alignment horizontal="right"/>
    </xf>
    <xf numFmtId="0" fontId="25" fillId="0" borderId="17" xfId="1" applyFont="1" applyBorder="1" applyAlignment="1">
      <alignment horizontal="right"/>
    </xf>
    <xf numFmtId="1" fontId="12" fillId="0" borderId="59" xfId="1" quotePrefix="1" applyNumberFormat="1" applyFont="1" applyBorder="1" applyAlignment="1">
      <alignment horizontal="right" vertical="top"/>
    </xf>
    <xf numFmtId="1" fontId="12" fillId="0" borderId="12" xfId="1" quotePrefix="1" applyNumberFormat="1" applyFont="1" applyBorder="1" applyAlignment="1">
      <alignment horizontal="right" vertical="top"/>
    </xf>
    <xf numFmtId="1" fontId="10" fillId="0" borderId="55" xfId="1" quotePrefix="1" applyNumberFormat="1" applyFont="1" applyFill="1" applyBorder="1" applyAlignment="1">
      <alignment horizontal="right" vertical="top"/>
    </xf>
    <xf numFmtId="1" fontId="10" fillId="0" borderId="12" xfId="3" applyNumberFormat="1" applyFont="1" applyFill="1" applyBorder="1" applyAlignment="1" applyProtection="1">
      <alignment horizontal="right" wrapText="1"/>
    </xf>
    <xf numFmtId="1" fontId="10" fillId="0" borderId="37" xfId="1" applyNumberFormat="1" applyFont="1" applyFill="1" applyBorder="1" applyAlignment="1">
      <alignment vertical="center" wrapText="1"/>
    </xf>
    <xf numFmtId="0" fontId="10" fillId="0" borderId="12" xfId="3" applyNumberFormat="1" applyFont="1" applyFill="1" applyBorder="1" applyAlignment="1" applyProtection="1">
      <alignment horizontal="right" wrapText="1"/>
    </xf>
    <xf numFmtId="0" fontId="10" fillId="0" borderId="12" xfId="1" applyNumberFormat="1" applyFont="1" applyFill="1" applyBorder="1"/>
    <xf numFmtId="1" fontId="10" fillId="0" borderId="37" xfId="3" applyNumberFormat="1" applyFont="1" applyFill="1" applyBorder="1" applyAlignment="1" applyProtection="1">
      <alignment horizontal="right" wrapText="1"/>
    </xf>
    <xf numFmtId="0" fontId="10" fillId="0" borderId="12" xfId="1" applyNumberFormat="1" applyFont="1" applyFill="1" applyBorder="1" applyAlignment="1"/>
    <xf numFmtId="0" fontId="14" fillId="0" borderId="58" xfId="3" quotePrefix="1" applyNumberFormat="1" applyFont="1" applyBorder="1" applyAlignment="1">
      <alignment horizontal="right"/>
    </xf>
    <xf numFmtId="0" fontId="14" fillId="0" borderId="12" xfId="3" quotePrefix="1" applyFont="1" applyBorder="1" applyAlignment="1">
      <alignment horizontal="right"/>
    </xf>
    <xf numFmtId="0" fontId="14" fillId="0" borderId="37" xfId="3" quotePrefix="1" applyFont="1" applyBorder="1" applyAlignment="1">
      <alignment horizontal="right"/>
    </xf>
    <xf numFmtId="0" fontId="15" fillId="0" borderId="12" xfId="3" applyFont="1" applyBorder="1" applyAlignment="1">
      <alignment horizontal="right"/>
    </xf>
    <xf numFmtId="0" fontId="14" fillId="0" borderId="9" xfId="3" quotePrefix="1" applyNumberFormat="1" applyFont="1" applyBorder="1" applyAlignment="1">
      <alignment horizontal="right"/>
    </xf>
    <xf numFmtId="0" fontId="14" fillId="0" borderId="37" xfId="3" quotePrefix="1" applyNumberFormat="1" applyFont="1" applyBorder="1" applyAlignment="1">
      <alignment horizontal="right"/>
    </xf>
    <xf numFmtId="1" fontId="14" fillId="0" borderId="38" xfId="3" applyNumberFormat="1" applyFont="1" applyBorder="1" applyAlignment="1">
      <alignment vertical="top"/>
    </xf>
    <xf numFmtId="1" fontId="14" fillId="0" borderId="12" xfId="3" applyNumberFormat="1" applyFont="1" applyBorder="1" applyAlignment="1">
      <alignment vertical="top"/>
    </xf>
    <xf numFmtId="0" fontId="15" fillId="0" borderId="38" xfId="3" applyFont="1" applyBorder="1" applyAlignment="1">
      <alignment horizontal="right"/>
    </xf>
    <xf numFmtId="0" fontId="15" fillId="0" borderId="38" xfId="3" applyFont="1" applyBorder="1"/>
    <xf numFmtId="1" fontId="15" fillId="0" borderId="12" xfId="3" applyNumberFormat="1" applyFont="1" applyBorder="1"/>
    <xf numFmtId="1" fontId="15" fillId="0" borderId="12" xfId="3" applyNumberFormat="1" applyFont="1" applyBorder="1" applyAlignment="1">
      <alignment horizontal="right"/>
    </xf>
    <xf numFmtId="1" fontId="15" fillId="0" borderId="38" xfId="3" applyNumberFormat="1" applyFont="1" applyBorder="1" applyAlignment="1">
      <alignment horizontal="right"/>
    </xf>
    <xf numFmtId="1" fontId="15" fillId="0" borderId="38" xfId="3" applyNumberFormat="1" applyFont="1" applyBorder="1"/>
    <xf numFmtId="0" fontId="14" fillId="0" borderId="38" xfId="3" applyFont="1" applyBorder="1" applyAlignment="1">
      <alignment vertical="top"/>
    </xf>
    <xf numFmtId="0" fontId="14" fillId="0" borderId="37" xfId="1" quotePrefix="1" applyFont="1" applyFill="1" applyBorder="1" applyAlignment="1">
      <alignment horizontal="right" vertical="top"/>
    </xf>
    <xf numFmtId="0" fontId="14" fillId="0" borderId="12" xfId="1" quotePrefix="1" applyFont="1" applyBorder="1" applyAlignment="1">
      <alignment horizontal="right" vertical="top"/>
    </xf>
    <xf numFmtId="0" fontId="14" fillId="0" borderId="37" xfId="1" applyFont="1" applyFill="1" applyBorder="1" applyAlignment="1">
      <alignment vertical="top"/>
    </xf>
    <xf numFmtId="0" fontId="49" fillId="0" borderId="12" xfId="3" quotePrefix="1" applyNumberFormat="1" applyFont="1" applyBorder="1" applyAlignment="1">
      <alignment horizontal="right"/>
    </xf>
    <xf numFmtId="0" fontId="14" fillId="0" borderId="9" xfId="3" applyFont="1" applyBorder="1" applyAlignment="1">
      <alignment vertical="top"/>
    </xf>
    <xf numFmtId="0" fontId="14" fillId="0" borderId="37" xfId="3" applyFont="1" applyBorder="1" applyAlignment="1">
      <alignment vertical="top"/>
    </xf>
    <xf numFmtId="0" fontId="49" fillId="0" borderId="37" xfId="3" applyFont="1" applyBorder="1" applyAlignment="1">
      <alignment vertical="top"/>
    </xf>
    <xf numFmtId="0" fontId="48" fillId="0" borderId="37" xfId="3" applyFont="1" applyBorder="1" applyAlignment="1">
      <alignment vertical="top"/>
    </xf>
    <xf numFmtId="1" fontId="14" fillId="0" borderId="55" xfId="3" quotePrefix="1" applyNumberFormat="1" applyFont="1" applyBorder="1" applyAlignment="1">
      <alignment horizontal="right"/>
    </xf>
    <xf numFmtId="1" fontId="14" fillId="0" borderId="12" xfId="1" applyNumberFormat="1" applyFont="1" applyBorder="1" applyAlignment="1">
      <alignment horizontal="right"/>
    </xf>
    <xf numFmtId="1" fontId="14" fillId="0" borderId="10" xfId="1" quotePrefix="1" applyNumberFormat="1" applyFont="1" applyBorder="1" applyAlignment="1">
      <alignment horizontal="right"/>
    </xf>
    <xf numFmtId="1" fontId="14" fillId="0" borderId="37" xfId="1" quotePrefix="1" applyNumberFormat="1" applyFont="1" applyBorder="1" applyAlignment="1">
      <alignment horizontal="right"/>
    </xf>
    <xf numFmtId="1" fontId="14" fillId="0" borderId="55" xfId="3" applyNumberFormat="1" applyFont="1" applyBorder="1" applyAlignment="1">
      <alignment vertical="top"/>
    </xf>
    <xf numFmtId="1" fontId="14" fillId="0" borderId="18" xfId="1" applyNumberFormat="1" applyFont="1" applyBorder="1" applyAlignment="1">
      <alignment horizontal="right"/>
    </xf>
    <xf numFmtId="1" fontId="14" fillId="0" borderId="10" xfId="1" quotePrefix="1" applyNumberFormat="1" applyFont="1" applyFill="1" applyBorder="1" applyAlignment="1">
      <alignment horizontal="right" vertical="top"/>
    </xf>
    <xf numFmtId="1" fontId="15" fillId="0" borderId="10" xfId="1" applyNumberFormat="1" applyFont="1" applyFill="1" applyBorder="1" applyAlignment="1">
      <alignment horizontal="right" vertical="top"/>
    </xf>
    <xf numFmtId="1" fontId="14" fillId="0" borderId="37" xfId="1" applyNumberFormat="1" applyFont="1" applyBorder="1" applyAlignment="1">
      <alignment horizontal="right"/>
    </xf>
    <xf numFmtId="1" fontId="15" fillId="0" borderId="55" xfId="3" applyNumberFormat="1" applyFont="1" applyBorder="1"/>
    <xf numFmtId="1" fontId="15" fillId="0" borderId="37" xfId="1" applyNumberFormat="1" applyFont="1" applyBorder="1" applyAlignment="1">
      <alignment horizontal="right"/>
    </xf>
    <xf numFmtId="1" fontId="25" fillId="0" borderId="12" xfId="3" quotePrefix="1" applyNumberFormat="1" applyFont="1" applyBorder="1" applyAlignment="1"/>
    <xf numFmtId="1" fontId="12" fillId="0" borderId="37" xfId="1" quotePrefix="1" applyNumberFormat="1" applyFont="1" applyBorder="1" applyAlignment="1"/>
    <xf numFmtId="1" fontId="31" fillId="0" borderId="12" xfId="1" quotePrefix="1" applyNumberFormat="1" applyFont="1" applyFill="1" applyBorder="1" applyAlignment="1" applyProtection="1">
      <alignment vertical="top" wrapText="1"/>
    </xf>
    <xf numFmtId="1" fontId="17" fillId="0" borderId="12" xfId="3" applyNumberFormat="1" applyFont="1" applyBorder="1" applyAlignment="1"/>
    <xf numFmtId="1" fontId="29" fillId="0" borderId="37" xfId="1" applyNumberFormat="1" applyFont="1" applyFill="1" applyBorder="1" applyAlignment="1">
      <alignment vertical="top"/>
    </xf>
    <xf numFmtId="1" fontId="29" fillId="0" borderId="12" xfId="1" applyNumberFormat="1" applyFont="1" applyBorder="1" applyAlignment="1"/>
    <xf numFmtId="1" fontId="29" fillId="0" borderId="0" xfId="1" applyNumberFormat="1" applyFont="1" applyFill="1" applyBorder="1" applyAlignment="1"/>
    <xf numFmtId="1" fontId="29" fillId="0" borderId="37" xfId="1" applyNumberFormat="1" applyFont="1" applyFill="1" applyBorder="1" applyAlignment="1"/>
    <xf numFmtId="1" fontId="29" fillId="0" borderId="12" xfId="1" applyNumberFormat="1" applyFont="1" applyFill="1" applyBorder="1" applyAlignment="1"/>
    <xf numFmtId="1" fontId="31" fillId="0" borderId="37" xfId="1" quotePrefix="1" applyNumberFormat="1" applyFont="1" applyFill="1" applyBorder="1" applyAlignment="1" applyProtection="1">
      <alignment vertical="top" wrapText="1"/>
    </xf>
    <xf numFmtId="0" fontId="3" fillId="0" borderId="0" xfId="1" applyFont="1" applyBorder="1"/>
    <xf numFmtId="0" fontId="19" fillId="0" borderId="0" xfId="1" applyFont="1" applyBorder="1" applyAlignment="1">
      <alignment wrapText="1"/>
    </xf>
    <xf numFmtId="0" fontId="30" fillId="0" borderId="0" xfId="1" applyFont="1" applyFill="1" applyBorder="1"/>
    <xf numFmtId="1" fontId="10" fillId="0" borderId="9" xfId="3" applyNumberFormat="1" applyFont="1" applyBorder="1"/>
    <xf numFmtId="1" fontId="10" fillId="0" borderId="37" xfId="3" applyNumberFormat="1" applyFont="1" applyFill="1" applyBorder="1"/>
    <xf numFmtId="1" fontId="10" fillId="0" borderId="11" xfId="3" applyNumberFormat="1" applyFont="1" applyBorder="1"/>
    <xf numFmtId="1" fontId="10" fillId="0" borderId="0" xfId="3" applyNumberFormat="1" applyFont="1" applyFill="1"/>
    <xf numFmtId="1" fontId="10" fillId="0" borderId="11" xfId="3" applyNumberFormat="1" applyFont="1" applyFill="1" applyBorder="1"/>
    <xf numFmtId="1" fontId="10" fillId="0" borderId="0" xfId="3" applyNumberFormat="1" applyFont="1"/>
    <xf numFmtId="0" fontId="12" fillId="0" borderId="12" xfId="3" quotePrefix="1" applyNumberFormat="1" applyFont="1" applyBorder="1" applyAlignment="1">
      <alignment horizontal="right"/>
    </xf>
    <xf numFmtId="1" fontId="12" fillId="0" borderId="12" xfId="1" quotePrefix="1" applyNumberFormat="1" applyFont="1" applyFill="1" applyBorder="1" applyAlignment="1">
      <alignment horizontal="right" vertical="top"/>
    </xf>
    <xf numFmtId="1" fontId="10" fillId="0" borderId="12" xfId="1" applyNumberFormat="1" applyFont="1" applyFill="1" applyBorder="1" applyAlignment="1" applyProtection="1">
      <alignment horizontal="right"/>
    </xf>
    <xf numFmtId="1" fontId="10" fillId="0" borderId="12" xfId="1" applyNumberFormat="1" applyFont="1" applyFill="1" applyBorder="1" applyAlignment="1">
      <alignment horizontal="right"/>
    </xf>
    <xf numFmtId="1" fontId="10" fillId="0" borderId="0" xfId="1" applyNumberFormat="1" applyFont="1" applyFill="1" applyBorder="1" applyAlignment="1" applyProtection="1">
      <alignment horizontal="right"/>
    </xf>
    <xf numFmtId="1" fontId="10" fillId="0" borderId="10" xfId="1" applyNumberFormat="1" applyFont="1" applyFill="1" applyBorder="1" applyAlignment="1">
      <alignment horizontal="right"/>
    </xf>
    <xf numFmtId="1" fontId="10" fillId="0" borderId="12" xfId="1" applyNumberFormat="1" applyFont="1" applyFill="1" applyBorder="1" applyProtection="1"/>
    <xf numFmtId="1" fontId="12" fillId="0" borderId="19" xfId="1" quotePrefix="1" applyNumberFormat="1" applyFont="1" applyFill="1" applyBorder="1" applyAlignment="1">
      <alignment horizontal="right"/>
    </xf>
    <xf numFmtId="1" fontId="12" fillId="0" borderId="17" xfId="1" quotePrefix="1" applyNumberFormat="1" applyFont="1" applyFill="1" applyBorder="1" applyAlignment="1">
      <alignment horizontal="right"/>
    </xf>
    <xf numFmtId="0" fontId="12" fillId="0" borderId="19" xfId="3" quotePrefix="1" applyFont="1" applyBorder="1" applyAlignment="1">
      <alignment horizontal="right" wrapText="1"/>
    </xf>
    <xf numFmtId="0" fontId="44" fillId="0" borderId="0" xfId="1" applyFont="1" applyBorder="1" applyAlignment="1"/>
    <xf numFmtId="0" fontId="10" fillId="0" borderId="0" xfId="1" applyFont="1" applyBorder="1" applyAlignment="1">
      <alignment vertical="center"/>
    </xf>
    <xf numFmtId="44" fontId="10" fillId="0" borderId="0" xfId="14" applyFont="1" applyBorder="1" applyAlignment="1">
      <alignment vertical="center"/>
    </xf>
    <xf numFmtId="44" fontId="10" fillId="0" borderId="0" xfId="14" applyFont="1" applyBorder="1"/>
    <xf numFmtId="44" fontId="32" fillId="0" borderId="0" xfId="14" applyFont="1" applyBorder="1"/>
    <xf numFmtId="165" fontId="14" fillId="0" borderId="19" xfId="0" applyNumberFormat="1" applyFont="1" applyBorder="1"/>
    <xf numFmtId="0" fontId="14" fillId="0" borderId="37" xfId="1" quotePrefix="1" applyFont="1" applyBorder="1" applyAlignment="1">
      <alignment horizontal="right" vertical="center"/>
    </xf>
    <xf numFmtId="0" fontId="15" fillId="0" borderId="37" xfId="1" applyFont="1" applyBorder="1" applyAlignment="1"/>
    <xf numFmtId="0" fontId="32" fillId="0" borderId="0" xfId="1" applyFont="1" applyBorder="1" applyAlignment="1"/>
    <xf numFmtId="0" fontId="29" fillId="0" borderId="0" xfId="1" applyFont="1" applyFill="1" applyBorder="1" applyAlignment="1">
      <alignment vertical="center" wrapText="1"/>
    </xf>
    <xf numFmtId="165" fontId="12" fillId="0" borderId="12" xfId="1" applyNumberFormat="1" applyFont="1" applyBorder="1" applyAlignment="1">
      <alignment vertical="center"/>
    </xf>
    <xf numFmtId="165" fontId="10" fillId="0" borderId="12" xfId="1" applyNumberFormat="1" applyFont="1" applyBorder="1" applyAlignment="1">
      <alignment vertical="center"/>
    </xf>
    <xf numFmtId="165" fontId="12" fillId="0" borderId="12" xfId="1" applyNumberFormat="1" applyFont="1" applyBorder="1" applyAlignment="1"/>
    <xf numFmtId="1" fontId="29" fillId="0" borderId="10" xfId="1" applyNumberFormat="1" applyFont="1" applyFill="1" applyBorder="1" applyAlignment="1">
      <alignment horizontal="right" wrapText="1"/>
    </xf>
    <xf numFmtId="1" fontId="29" fillId="0" borderId="37" xfId="1" applyNumberFormat="1" applyFont="1" applyFill="1" applyBorder="1" applyAlignment="1">
      <alignment horizontal="right" wrapText="1"/>
    </xf>
    <xf numFmtId="165" fontId="15" fillId="0" borderId="18" xfId="3" applyNumberFormat="1" applyFont="1" applyBorder="1" applyAlignment="1">
      <alignment vertical="top"/>
    </xf>
    <xf numFmtId="0" fontId="30" fillId="0" borderId="0" xfId="1" applyFont="1" applyFill="1" applyBorder="1" applyAlignment="1">
      <alignment horizontal="left" wrapText="1"/>
    </xf>
    <xf numFmtId="0" fontId="30" fillId="0" borderId="0" xfId="1" applyFont="1" applyBorder="1" applyAlignment="1">
      <alignment horizontal="left" wrapText="1"/>
    </xf>
    <xf numFmtId="165" fontId="14" fillId="0" borderId="37" xfId="3" quotePrefix="1" applyNumberFormat="1" applyFont="1" applyFill="1" applyBorder="1" applyAlignment="1">
      <alignment horizontal="right"/>
    </xf>
    <xf numFmtId="165" fontId="15" fillId="0" borderId="37" xfId="1" applyNumberFormat="1" applyFont="1" applyFill="1" applyBorder="1" applyAlignment="1">
      <alignment vertical="top"/>
    </xf>
    <xf numFmtId="165" fontId="14" fillId="0" borderId="37" xfId="1" applyNumberFormat="1" applyFont="1" applyBorder="1" applyAlignment="1">
      <alignment horizontal="right"/>
    </xf>
    <xf numFmtId="1" fontId="28" fillId="0" borderId="0" xfId="1" applyNumberFormat="1" applyFont="1"/>
    <xf numFmtId="1" fontId="15" fillId="0" borderId="12" xfId="0" applyNumberFormat="1" applyFont="1" applyBorder="1"/>
    <xf numFmtId="49" fontId="15" fillId="0" borderId="37" xfId="1" applyNumberFormat="1" applyFont="1" applyBorder="1" applyAlignment="1">
      <alignment horizontal="right"/>
    </xf>
    <xf numFmtId="49" fontId="15" fillId="0" borderId="12" xfId="1" applyNumberFormat="1" applyFont="1" applyBorder="1" applyAlignment="1">
      <alignment horizontal="right"/>
    </xf>
    <xf numFmtId="49" fontId="10" fillId="0" borderId="12" xfId="1" applyNumberFormat="1" applyFont="1" applyBorder="1" applyAlignment="1">
      <alignment horizontal="right"/>
    </xf>
    <xf numFmtId="1" fontId="10" fillId="0" borderId="18" xfId="1" quotePrefix="1" applyNumberFormat="1" applyFont="1" applyBorder="1" applyAlignment="1">
      <alignment horizontal="right" vertical="top"/>
    </xf>
    <xf numFmtId="1" fontId="10" fillId="0" borderId="37" xfId="1" quotePrefix="1" applyNumberFormat="1" applyFont="1" applyBorder="1" applyAlignment="1">
      <alignment horizontal="right" vertical="top"/>
    </xf>
    <xf numFmtId="165" fontId="10" fillId="0" borderId="12" xfId="1" quotePrefix="1" applyNumberFormat="1" applyFont="1" applyBorder="1" applyAlignment="1">
      <alignment horizontal="right" vertical="top"/>
    </xf>
    <xf numFmtId="1" fontId="10" fillId="0" borderId="0" xfId="1" quotePrefix="1" applyNumberFormat="1" applyFont="1" applyAlignment="1">
      <alignment horizontal="right" vertical="top"/>
    </xf>
    <xf numFmtId="165" fontId="10" fillId="0" borderId="37" xfId="1" quotePrefix="1" applyNumberFormat="1" applyFont="1" applyFill="1" applyBorder="1" applyAlignment="1">
      <alignment horizontal="right" vertical="top"/>
    </xf>
    <xf numFmtId="0" fontId="28" fillId="0" borderId="18" xfId="1" applyFont="1" applyBorder="1"/>
    <xf numFmtId="0" fontId="28" fillId="0" borderId="12" xfId="1" applyFont="1" applyBorder="1"/>
    <xf numFmtId="0" fontId="29" fillId="0" borderId="24" xfId="11" applyFont="1" applyFill="1" applyBorder="1" applyAlignment="1">
      <alignment horizontal="center" vertical="center" wrapText="1"/>
    </xf>
    <xf numFmtId="49" fontId="15" fillId="0" borderId="18" xfId="1" applyNumberFormat="1" applyFont="1" applyBorder="1" applyAlignment="1">
      <alignment horizontal="right"/>
    </xf>
    <xf numFmtId="165" fontId="15" fillId="0" borderId="12" xfId="1" applyNumberFormat="1" applyFont="1" applyBorder="1" applyAlignment="1">
      <alignment horizontal="right"/>
    </xf>
    <xf numFmtId="0" fontId="11" fillId="0" borderId="0" xfId="1" applyFont="1" applyFill="1" applyAlignment="1">
      <alignment horizontal="left" wrapText="1"/>
    </xf>
    <xf numFmtId="0" fontId="10" fillId="0" borderId="0" xfId="1" applyFont="1" applyFill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34" fillId="0" borderId="0" xfId="1" applyFont="1" applyAlignment="1">
      <alignment horizontal="left" wrapText="1"/>
    </xf>
    <xf numFmtId="0" fontId="9" fillId="0" borderId="0" xfId="1" applyFont="1" applyAlignment="1">
      <alignment horizontal="left" wrapText="1"/>
    </xf>
    <xf numFmtId="0" fontId="34" fillId="0" borderId="0" xfId="1" applyFont="1" applyFill="1" applyAlignment="1">
      <alignment horizontal="left" wrapText="1"/>
    </xf>
    <xf numFmtId="0" fontId="12" fillId="0" borderId="0" xfId="1" applyFont="1" applyFill="1" applyAlignment="1">
      <alignment horizontal="left" vertical="top" wrapText="1"/>
    </xf>
    <xf numFmtId="0" fontId="29" fillId="0" borderId="21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left" wrapText="1"/>
    </xf>
    <xf numFmtId="0" fontId="44" fillId="0" borderId="0" xfId="1" applyFont="1" applyAlignment="1">
      <alignment horizontal="left" wrapText="1"/>
    </xf>
    <xf numFmtId="0" fontId="10" fillId="0" borderId="0" xfId="1" applyFont="1" applyFill="1" applyAlignment="1">
      <alignment horizontal="left"/>
    </xf>
    <xf numFmtId="0" fontId="29" fillId="0" borderId="14" xfId="1" applyFont="1" applyFill="1" applyBorder="1" applyAlignment="1">
      <alignment horizontal="center" vertical="center" wrapText="1"/>
    </xf>
    <xf numFmtId="0" fontId="34" fillId="0" borderId="0" xfId="1" applyFont="1" applyFill="1" applyBorder="1" applyAlignment="1">
      <alignment horizontal="left"/>
    </xf>
    <xf numFmtId="0" fontId="11" fillId="0" borderId="0" xfId="1" applyFont="1" applyBorder="1" applyAlignment="1">
      <alignment horizontal="left"/>
    </xf>
    <xf numFmtId="0" fontId="29" fillId="0" borderId="12" xfId="1" applyFont="1" applyBorder="1" applyAlignment="1">
      <alignment horizontal="center" vertical="center" wrapText="1"/>
    </xf>
    <xf numFmtId="0" fontId="29" fillId="0" borderId="24" xfId="1" applyFont="1" applyBorder="1" applyAlignment="1">
      <alignment horizontal="center" vertical="center" wrapText="1"/>
    </xf>
    <xf numFmtId="0" fontId="29" fillId="0" borderId="6" xfId="1" applyFont="1" applyBorder="1" applyAlignment="1">
      <alignment horizontal="center" vertical="center" wrapText="1"/>
    </xf>
    <xf numFmtId="0" fontId="34" fillId="0" borderId="0" xfId="1" applyFont="1" applyFill="1" applyAlignment="1">
      <alignment horizontal="left"/>
    </xf>
    <xf numFmtId="0" fontId="29" fillId="0" borderId="0" xfId="1" applyFont="1" applyBorder="1" applyAlignment="1">
      <alignment horizontal="center" vertical="center" wrapText="1"/>
    </xf>
    <xf numFmtId="0" fontId="29" fillId="0" borderId="23" xfId="1" applyFont="1" applyBorder="1" applyAlignment="1">
      <alignment horizontal="center" vertical="center" wrapText="1"/>
    </xf>
    <xf numFmtId="0" fontId="29" fillId="0" borderId="0" xfId="3" applyFont="1" applyBorder="1" applyAlignment="1">
      <alignment vertical="top"/>
    </xf>
    <xf numFmtId="0" fontId="29" fillId="0" borderId="7" xfId="1" applyFont="1" applyBorder="1" applyAlignment="1">
      <alignment horizontal="center" vertical="center" wrapText="1"/>
    </xf>
    <xf numFmtId="0" fontId="29" fillId="0" borderId="8" xfId="1" applyFont="1" applyBorder="1" applyAlignment="1">
      <alignment horizontal="center" vertical="center" wrapText="1"/>
    </xf>
    <xf numFmtId="0" fontId="29" fillId="0" borderId="34" xfId="1" applyFont="1" applyBorder="1" applyAlignment="1">
      <alignment horizontal="center" vertical="center" wrapText="1"/>
    </xf>
    <xf numFmtId="0" fontId="29" fillId="0" borderId="21" xfId="1" applyFont="1" applyBorder="1" applyAlignment="1">
      <alignment horizontal="center" vertical="center" wrapText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left" wrapText="1"/>
    </xf>
    <xf numFmtId="164" fontId="10" fillId="0" borderId="1" xfId="1" quotePrefix="1" applyNumberFormat="1" applyFont="1" applyBorder="1" applyAlignment="1">
      <alignment horizontal="center" wrapText="1"/>
    </xf>
    <xf numFmtId="0" fontId="32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34" fillId="0" borderId="0" xfId="1" applyFont="1" applyAlignment="1">
      <alignment horizontal="left" vertical="center"/>
    </xf>
    <xf numFmtId="0" fontId="12" fillId="0" borderId="0" xfId="3" applyFont="1" applyAlignment="1">
      <alignment horizontal="left" vertical="top" wrapText="1"/>
    </xf>
    <xf numFmtId="0" fontId="11" fillId="0" borderId="0" xfId="1" applyFont="1" applyFill="1" applyBorder="1" applyAlignment="1">
      <alignment horizontal="left"/>
    </xf>
    <xf numFmtId="0" fontId="29" fillId="0" borderId="42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left"/>
    </xf>
    <xf numFmtId="0" fontId="29" fillId="0" borderId="37" xfId="1" applyFont="1" applyBorder="1" applyAlignment="1">
      <alignment horizontal="center" vertical="center" wrapText="1"/>
    </xf>
    <xf numFmtId="0" fontId="34" fillId="0" borderId="0" xfId="1" applyFont="1" applyAlignment="1">
      <alignment horizontal="left"/>
    </xf>
    <xf numFmtId="16" fontId="29" fillId="0" borderId="23" xfId="1" applyNumberFormat="1" applyFont="1" applyFill="1" applyBorder="1" applyAlignment="1">
      <alignment horizontal="center" vertical="center" wrapText="1"/>
    </xf>
    <xf numFmtId="0" fontId="29" fillId="0" borderId="25" xfId="1" applyFont="1" applyBorder="1" applyAlignment="1">
      <alignment horizontal="center" vertical="center" wrapText="1"/>
    </xf>
    <xf numFmtId="0" fontId="10" fillId="0" borderId="37" xfId="1" applyFont="1" applyBorder="1" applyAlignment="1">
      <alignment horizontal="right"/>
    </xf>
    <xf numFmtId="49" fontId="14" fillId="0" borderId="37" xfId="1" applyNumberFormat="1" applyFont="1" applyBorder="1" applyAlignment="1">
      <alignment horizontal="right"/>
    </xf>
    <xf numFmtId="49" fontId="14" fillId="0" borderId="18" xfId="1" applyNumberFormat="1" applyFont="1" applyBorder="1" applyAlignment="1">
      <alignment horizontal="right"/>
    </xf>
    <xf numFmtId="0" fontId="14" fillId="0" borderId="37" xfId="1" quotePrefix="1" applyNumberFormat="1" applyFont="1" applyFill="1" applyBorder="1" applyAlignment="1">
      <alignment horizontal="right"/>
    </xf>
    <xf numFmtId="0" fontId="15" fillId="0" borderId="37" xfId="1" applyFont="1" applyFill="1" applyBorder="1" applyAlignment="1"/>
    <xf numFmtId="0" fontId="14" fillId="0" borderId="58" xfId="3" applyFont="1" applyBorder="1" applyAlignment="1">
      <alignment vertical="top"/>
    </xf>
    <xf numFmtId="0" fontId="15" fillId="0" borderId="57" xfId="0" applyNumberFormat="1" applyFont="1" applyFill="1" applyBorder="1" applyAlignment="1" applyProtection="1">
      <alignment horizontal="right" vertical="top" wrapText="1"/>
    </xf>
    <xf numFmtId="0" fontId="15" fillId="0" borderId="12" xfId="0" applyNumberFormat="1" applyFont="1" applyFill="1" applyBorder="1" applyAlignment="1" applyProtection="1">
      <alignment horizontal="right" wrapText="1"/>
    </xf>
    <xf numFmtId="165" fontId="12" fillId="0" borderId="0" xfId="1" applyNumberFormat="1" applyFont="1" applyFill="1"/>
    <xf numFmtId="165" fontId="14" fillId="0" borderId="17" xfId="15" applyNumberFormat="1" applyFont="1" applyBorder="1" applyAlignment="1">
      <alignment horizontal="right"/>
    </xf>
    <xf numFmtId="165" fontId="10" fillId="0" borderId="0" xfId="1" applyNumberFormat="1" applyFont="1" applyFill="1"/>
    <xf numFmtId="165" fontId="15" fillId="0" borderId="12" xfId="0" applyNumberFormat="1" applyFont="1" applyBorder="1"/>
    <xf numFmtId="1" fontId="31" fillId="0" borderId="10" xfId="1" applyNumberFormat="1" applyFont="1" applyFill="1" applyBorder="1" applyAlignment="1">
      <alignment horizontal="right" wrapText="1"/>
    </xf>
    <xf numFmtId="1" fontId="31" fillId="0" borderId="37" xfId="1" applyNumberFormat="1" applyFont="1" applyFill="1" applyBorder="1" applyAlignment="1">
      <alignment horizontal="right" wrapText="1"/>
    </xf>
    <xf numFmtId="2" fontId="14" fillId="0" borderId="58" xfId="3" applyNumberFormat="1" applyFont="1" applyBorder="1" applyAlignment="1">
      <alignment horizontal="right" vertical="top"/>
    </xf>
    <xf numFmtId="2" fontId="14" fillId="0" borderId="12" xfId="3" applyNumberFormat="1" applyFont="1" applyBorder="1" applyAlignment="1">
      <alignment horizontal="right" vertical="top"/>
    </xf>
    <xf numFmtId="2" fontId="14" fillId="0" borderId="37" xfId="3" applyNumberFormat="1" applyFont="1" applyBorder="1" applyAlignment="1">
      <alignment horizontal="right" vertical="top"/>
    </xf>
    <xf numFmtId="0" fontId="15" fillId="0" borderId="0" xfId="0" applyNumberFormat="1" applyFont="1" applyFill="1" applyBorder="1" applyAlignment="1" applyProtection="1">
      <alignment horizontal="right" vertical="top" wrapText="1"/>
    </xf>
    <xf numFmtId="1" fontId="14" fillId="0" borderId="0" xfId="0" applyNumberFormat="1" applyFont="1" applyFill="1" applyBorder="1" applyAlignment="1" applyProtection="1">
      <alignment horizontal="right" wrapText="1"/>
    </xf>
    <xf numFmtId="49" fontId="15" fillId="0" borderId="0" xfId="1" applyNumberFormat="1" applyFont="1" applyFill="1" applyAlignment="1">
      <alignment horizontal="right"/>
    </xf>
    <xf numFmtId="1" fontId="15" fillId="0" borderId="0" xfId="1" applyNumberFormat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14" fillId="0" borderId="12" xfId="0" applyNumberFormat="1" applyFont="1" applyFill="1" applyBorder="1" applyAlignment="1" applyProtection="1">
      <alignment horizontal="right" wrapText="1"/>
    </xf>
    <xf numFmtId="0" fontId="52" fillId="0" borderId="0" xfId="1" applyFont="1" applyFill="1" applyBorder="1" applyAlignment="1">
      <alignment vertical="center"/>
    </xf>
    <xf numFmtId="0" fontId="31" fillId="0" borderId="0" xfId="1" applyFont="1" applyFill="1" applyBorder="1" applyAlignment="1">
      <alignment vertical="center"/>
    </xf>
    <xf numFmtId="0" fontId="31" fillId="0" borderId="0" xfId="1" applyFont="1" applyFill="1" applyAlignment="1">
      <alignment vertical="center"/>
    </xf>
    <xf numFmtId="165" fontId="14" fillId="0" borderId="0" xfId="1" applyNumberFormat="1" applyFont="1" applyBorder="1" applyAlignment="1">
      <alignment horizontal="right" wrapText="1"/>
    </xf>
    <xf numFmtId="165" fontId="15" fillId="0" borderId="0" xfId="1" applyNumberFormat="1" applyFont="1" applyBorder="1" applyAlignment="1">
      <alignment horizontal="right"/>
    </xf>
    <xf numFmtId="0" fontId="14" fillId="0" borderId="0" xfId="1" applyFont="1"/>
    <xf numFmtId="0" fontId="14" fillId="0" borderId="2" xfId="1" applyFont="1" applyBorder="1"/>
    <xf numFmtId="0" fontId="14" fillId="0" borderId="19" xfId="1" applyFont="1" applyBorder="1"/>
    <xf numFmtId="0" fontId="15" fillId="0" borderId="55" xfId="1" applyFont="1" applyBorder="1"/>
    <xf numFmtId="0" fontId="15" fillId="0" borderId="12" xfId="1" applyFont="1" applyBorder="1" applyAlignment="1">
      <alignment horizontal="right"/>
    </xf>
    <xf numFmtId="0" fontId="12" fillId="0" borderId="12" xfId="0" applyNumberFormat="1" applyFont="1" applyFill="1" applyBorder="1" applyAlignment="1" applyProtection="1">
      <alignment horizontal="right" wrapText="1"/>
    </xf>
    <xf numFmtId="0" fontId="12" fillId="0" borderId="58" xfId="0" applyFont="1" applyBorder="1"/>
    <xf numFmtId="0" fontId="10" fillId="0" borderId="58" xfId="0" applyFont="1" applyBorder="1"/>
    <xf numFmtId="0" fontId="10" fillId="0" borderId="12" xfId="0" applyNumberFormat="1" applyFont="1" applyFill="1" applyBorder="1" applyAlignment="1" applyProtection="1">
      <alignment horizontal="right" vertical="top" wrapText="1"/>
    </xf>
    <xf numFmtId="165" fontId="14" fillId="0" borderId="12" xfId="0" applyNumberFormat="1" applyFont="1" applyFill="1" applyBorder="1" applyAlignment="1" applyProtection="1">
      <alignment horizontal="right" vertical="top" wrapText="1"/>
    </xf>
    <xf numFmtId="165" fontId="15" fillId="0" borderId="12" xfId="0" applyNumberFormat="1" applyFont="1" applyFill="1" applyBorder="1" applyAlignment="1" applyProtection="1">
      <alignment horizontal="right" vertical="top" wrapText="1"/>
    </xf>
    <xf numFmtId="1" fontId="25" fillId="0" borderId="12" xfId="3" quotePrefix="1" applyNumberFormat="1" applyFont="1" applyFill="1" applyBorder="1" applyAlignment="1">
      <alignment horizontal="right"/>
    </xf>
    <xf numFmtId="0" fontId="25" fillId="0" borderId="12" xfId="3" quotePrefix="1" applyNumberFormat="1" applyFont="1" applyFill="1" applyBorder="1" applyAlignment="1">
      <alignment horizontal="right"/>
    </xf>
    <xf numFmtId="1" fontId="54" fillId="0" borderId="59" xfId="3" applyNumberFormat="1" applyFont="1" applyFill="1" applyBorder="1" applyAlignment="1">
      <alignment vertical="top"/>
    </xf>
    <xf numFmtId="1" fontId="54" fillId="0" borderId="12" xfId="3" applyNumberFormat="1" applyFont="1" applyFill="1" applyBorder="1" applyAlignment="1">
      <alignment vertical="top"/>
    </xf>
    <xf numFmtId="1" fontId="17" fillId="0" borderId="58" xfId="3" applyNumberFormat="1" applyFont="1" applyFill="1" applyBorder="1" applyAlignment="1">
      <alignment horizontal="right"/>
    </xf>
    <xf numFmtId="0" fontId="17" fillId="0" borderId="12" xfId="3" applyFont="1" applyFill="1" applyBorder="1"/>
    <xf numFmtId="1" fontId="17" fillId="0" borderId="58" xfId="3" applyNumberFormat="1" applyFont="1" applyFill="1" applyBorder="1"/>
    <xf numFmtId="0" fontId="25" fillId="0" borderId="0" xfId="1" applyFont="1" applyBorder="1" applyAlignment="1">
      <alignment horizontal="right"/>
    </xf>
    <xf numFmtId="0" fontId="14" fillId="0" borderId="0" xfId="0" applyNumberFormat="1" applyFont="1" applyFill="1" applyBorder="1" applyAlignment="1" applyProtection="1">
      <alignment horizontal="right" wrapText="1"/>
    </xf>
    <xf numFmtId="0" fontId="14" fillId="0" borderId="37" xfId="0" applyNumberFormat="1" applyFont="1" applyFill="1" applyBorder="1" applyAlignment="1" applyProtection="1">
      <alignment horizontal="right" wrapText="1"/>
    </xf>
    <xf numFmtId="165" fontId="12" fillId="0" borderId="0" xfId="1" quotePrefix="1" applyNumberFormat="1" applyFont="1" applyFill="1" applyBorder="1" applyAlignment="1">
      <alignment horizontal="right"/>
    </xf>
    <xf numFmtId="0" fontId="12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left" wrapText="1"/>
    </xf>
    <xf numFmtId="164" fontId="10" fillId="0" borderId="0" xfId="1" applyNumberFormat="1" applyFont="1" applyBorder="1" applyAlignment="1">
      <alignment horizontal="left"/>
    </xf>
    <xf numFmtId="164" fontId="10" fillId="0" borderId="15" xfId="1" applyNumberFormat="1" applyFont="1" applyBorder="1" applyAlignment="1">
      <alignment horizontal="left"/>
    </xf>
    <xf numFmtId="0" fontId="50" fillId="0" borderId="0" xfId="2" applyFont="1" applyBorder="1" applyAlignment="1">
      <alignment horizontal="left" vertical="top" wrapText="1"/>
    </xf>
    <xf numFmtId="0" fontId="10" fillId="0" borderId="15" xfId="3" applyFont="1" applyBorder="1" applyAlignment="1">
      <alignment vertical="top"/>
    </xf>
    <xf numFmtId="0" fontId="10" fillId="0" borderId="0" xfId="1" applyFont="1" applyFill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34" fillId="0" borderId="0" xfId="1" applyFont="1" applyAlignment="1">
      <alignment horizontal="left" wrapText="1"/>
    </xf>
    <xf numFmtId="0" fontId="29" fillId="0" borderId="39" xfId="1" applyFont="1" applyFill="1" applyBorder="1" applyAlignment="1">
      <alignment horizontal="center" vertical="center" wrapText="1"/>
    </xf>
    <xf numFmtId="0" fontId="29" fillId="0" borderId="49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top" wrapText="1"/>
    </xf>
    <xf numFmtId="0" fontId="11" fillId="0" borderId="0" xfId="1" applyFont="1" applyFill="1" applyBorder="1" applyAlignment="1">
      <alignment horizontal="left" wrapText="1"/>
    </xf>
    <xf numFmtId="164" fontId="3" fillId="0" borderId="0" xfId="1" applyNumberFormat="1" applyFont="1" applyBorder="1" applyAlignment="1">
      <alignment horizontal="left"/>
    </xf>
    <xf numFmtId="164" fontId="3" fillId="0" borderId="15" xfId="1" applyNumberFormat="1" applyFont="1" applyBorder="1" applyAlignment="1">
      <alignment horizontal="left"/>
    </xf>
    <xf numFmtId="0" fontId="13" fillId="0" borderId="0" xfId="2" applyFont="1" applyBorder="1" applyAlignment="1">
      <alignment horizontal="left" vertical="top" wrapText="1"/>
    </xf>
    <xf numFmtId="0" fontId="40" fillId="0" borderId="15" xfId="3" applyFont="1" applyBorder="1" applyAlignment="1">
      <alignment vertical="top"/>
    </xf>
    <xf numFmtId="0" fontId="8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/>
    </xf>
    <xf numFmtId="0" fontId="9" fillId="0" borderId="0" xfId="1" applyFont="1" applyAlignment="1">
      <alignment horizontal="left" wrapText="1"/>
    </xf>
    <xf numFmtId="0" fontId="18" fillId="0" borderId="0" xfId="1" applyFont="1" applyAlignment="1">
      <alignment horizontal="left" wrapText="1"/>
    </xf>
    <xf numFmtId="164" fontId="3" fillId="0" borderId="0" xfId="1" applyNumberFormat="1" applyFont="1" applyAlignment="1">
      <alignment horizontal="center"/>
    </xf>
    <xf numFmtId="164" fontId="3" fillId="0" borderId="15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10" fillId="0" borderId="1" xfId="1" quotePrefix="1" applyNumberFormat="1" applyFont="1" applyBorder="1" applyAlignment="1">
      <alignment horizontal="center" vertical="center" wrapText="1"/>
    </xf>
    <xf numFmtId="164" fontId="10" fillId="0" borderId="31" xfId="1" quotePrefix="1" applyNumberFormat="1" applyFont="1" applyBorder="1" applyAlignment="1">
      <alignment horizontal="center" vertical="center" wrapText="1"/>
    </xf>
    <xf numFmtId="0" fontId="35" fillId="0" borderId="0" xfId="1" applyFont="1" applyAlignment="1">
      <alignment horizontal="left"/>
    </xf>
    <xf numFmtId="0" fontId="32" fillId="0" borderId="0" xfId="1" applyFont="1" applyFill="1" applyAlignment="1">
      <alignment horizontal="left" wrapText="1"/>
    </xf>
    <xf numFmtId="0" fontId="34" fillId="0" borderId="0" xfId="1" applyFont="1" applyFill="1" applyAlignment="1">
      <alignment horizontal="left" wrapText="1"/>
    </xf>
    <xf numFmtId="0" fontId="40" fillId="0" borderId="0" xfId="3" applyFont="1" applyBorder="1" applyAlignment="1">
      <alignment vertical="top"/>
    </xf>
    <xf numFmtId="0" fontId="29" fillId="0" borderId="2" xfId="1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top" wrapText="1"/>
    </xf>
    <xf numFmtId="0" fontId="29" fillId="0" borderId="1" xfId="1" applyFont="1" applyFill="1" applyBorder="1" applyAlignment="1">
      <alignment horizontal="center" vertical="center" wrapText="1"/>
    </xf>
    <xf numFmtId="0" fontId="29" fillId="0" borderId="31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15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3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center" vertical="center" wrapText="1"/>
    </xf>
    <xf numFmtId="0" fontId="29" fillId="0" borderId="24" xfId="1" applyFont="1" applyFill="1" applyBorder="1" applyAlignment="1">
      <alignment horizontal="center" vertical="center" wrapText="1"/>
    </xf>
    <xf numFmtId="0" fontId="29" fillId="0" borderId="21" xfId="1" applyFont="1" applyFill="1" applyBorder="1" applyAlignment="1">
      <alignment horizontal="center" vertical="center" wrapText="1"/>
    </xf>
    <xf numFmtId="0" fontId="29" fillId="0" borderId="27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/>
    </xf>
    <xf numFmtId="0" fontId="29" fillId="0" borderId="4" xfId="1" applyFont="1" applyFill="1" applyBorder="1" applyAlignment="1">
      <alignment horizontal="center" vertical="center"/>
    </xf>
    <xf numFmtId="0" fontId="35" fillId="0" borderId="0" xfId="2" applyFont="1" applyBorder="1" applyAlignment="1">
      <alignment horizontal="left"/>
    </xf>
    <xf numFmtId="0" fontId="25" fillId="0" borderId="0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left" wrapText="1"/>
    </xf>
    <xf numFmtId="0" fontId="33" fillId="0" borderId="0" xfId="1" applyFont="1" applyAlignment="1">
      <alignment horizontal="left" wrapText="1"/>
    </xf>
    <xf numFmtId="0" fontId="29" fillId="0" borderId="13" xfId="1" applyFont="1" applyFill="1" applyBorder="1" applyAlignment="1">
      <alignment horizontal="center" vertical="center" wrapText="1"/>
    </xf>
    <xf numFmtId="0" fontId="29" fillId="0" borderId="51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center" vertical="center" wrapText="1"/>
    </xf>
    <xf numFmtId="0" fontId="29" fillId="0" borderId="52" xfId="1" applyFont="1" applyFill="1" applyBorder="1" applyAlignment="1">
      <alignment horizontal="center" vertical="center" wrapText="1"/>
    </xf>
    <xf numFmtId="0" fontId="29" fillId="0" borderId="34" xfId="1" applyFont="1" applyFill="1" applyBorder="1" applyAlignment="1">
      <alignment horizontal="center" vertical="center" wrapText="1"/>
    </xf>
    <xf numFmtId="0" fontId="29" fillId="0" borderId="54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9" fillId="0" borderId="53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34" fillId="0" borderId="0" xfId="1" applyFont="1" applyFill="1" applyBorder="1" applyAlignment="1">
      <alignment horizontal="left" wrapText="1"/>
    </xf>
    <xf numFmtId="0" fontId="32" fillId="0" borderId="0" xfId="1" applyFont="1" applyFill="1" applyBorder="1" applyAlignment="1">
      <alignment horizontal="left" wrapText="1"/>
    </xf>
    <xf numFmtId="0" fontId="42" fillId="0" borderId="0" xfId="1" applyFont="1" applyAlignment="1">
      <alignment horizontal="left"/>
    </xf>
    <xf numFmtId="0" fontId="44" fillId="0" borderId="0" xfId="1" applyFont="1" applyAlignment="1">
      <alignment horizontal="left" wrapText="1"/>
    </xf>
    <xf numFmtId="164" fontId="29" fillId="0" borderId="0" xfId="1" applyNumberFormat="1" applyFont="1" applyBorder="1" applyAlignment="1">
      <alignment horizontal="left"/>
    </xf>
    <xf numFmtId="164" fontId="29" fillId="0" borderId="15" xfId="1" applyNumberFormat="1" applyFont="1" applyBorder="1" applyAlignment="1">
      <alignment horizontal="left"/>
    </xf>
    <xf numFmtId="0" fontId="10" fillId="0" borderId="0" xfId="1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1" fillId="0" borderId="0" xfId="1" applyFont="1" applyFill="1" applyAlignment="1">
      <alignment horizontal="left"/>
    </xf>
    <xf numFmtId="0" fontId="29" fillId="0" borderId="36" xfId="1" applyFont="1" applyFill="1" applyBorder="1" applyAlignment="1">
      <alignment horizontal="center" vertical="center" wrapText="1"/>
    </xf>
    <xf numFmtId="0" fontId="29" fillId="0" borderId="17" xfId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 wrapText="1"/>
    </xf>
    <xf numFmtId="0" fontId="29" fillId="0" borderId="28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13" fillId="0" borderId="10" xfId="2" applyFont="1" applyBorder="1" applyAlignment="1">
      <alignment horizontal="left" vertical="top" wrapText="1"/>
    </xf>
    <xf numFmtId="0" fontId="2" fillId="0" borderId="0" xfId="3" applyFont="1" applyBorder="1" applyAlignment="1">
      <alignment vertical="top"/>
    </xf>
    <xf numFmtId="164" fontId="3" fillId="0" borderId="10" xfId="1" applyNumberFormat="1" applyFont="1" applyBorder="1" applyAlignment="1">
      <alignment horizontal="left"/>
    </xf>
    <xf numFmtId="0" fontId="10" fillId="0" borderId="1" xfId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0" fontId="38" fillId="0" borderId="0" xfId="1" applyFont="1" applyAlignment="1">
      <alignment horizontal="left"/>
    </xf>
    <xf numFmtId="0" fontId="11" fillId="0" borderId="0" xfId="1" applyFont="1" applyFill="1" applyBorder="1" applyAlignment="1">
      <alignment horizontal="right"/>
    </xf>
    <xf numFmtId="0" fontId="42" fillId="0" borderId="0" xfId="1" applyFont="1" applyFill="1" applyBorder="1" applyAlignment="1">
      <alignment horizontal="left"/>
    </xf>
    <xf numFmtId="0" fontId="34" fillId="0" borderId="0" xfId="1" applyFont="1" applyFill="1" applyBorder="1" applyAlignment="1">
      <alignment horizontal="left"/>
    </xf>
    <xf numFmtId="0" fontId="44" fillId="0" borderId="0" xfId="1" applyFont="1" applyBorder="1" applyAlignment="1">
      <alignment horizontal="left" wrapText="1"/>
    </xf>
    <xf numFmtId="0" fontId="12" fillId="0" borderId="0" xfId="1" quotePrefix="1" applyFont="1" applyAlignment="1">
      <alignment horizontal="left"/>
    </xf>
    <xf numFmtId="0" fontId="11" fillId="0" borderId="0" xfId="1" applyFont="1" applyBorder="1" applyAlignment="1">
      <alignment horizontal="left"/>
    </xf>
    <xf numFmtId="0" fontId="29" fillId="0" borderId="21" xfId="1" applyFont="1" applyBorder="1" applyAlignment="1">
      <alignment horizontal="center" vertical="center"/>
    </xf>
    <xf numFmtId="0" fontId="29" fillId="0" borderId="27" xfId="1" applyFont="1" applyBorder="1" applyAlignment="1">
      <alignment horizontal="center" vertical="center"/>
    </xf>
    <xf numFmtId="0" fontId="29" fillId="0" borderId="3" xfId="1" applyFont="1" applyBorder="1" applyAlignment="1">
      <alignment horizontal="center" vertical="center" wrapText="1"/>
    </xf>
    <xf numFmtId="0" fontId="29" fillId="0" borderId="4" xfId="1" applyFont="1" applyBorder="1" applyAlignment="1">
      <alignment horizontal="center" vertical="center" wrapText="1"/>
    </xf>
    <xf numFmtId="0" fontId="29" fillId="0" borderId="19" xfId="1" applyFont="1" applyBorder="1" applyAlignment="1">
      <alignment horizontal="center" vertical="center" wrapText="1"/>
    </xf>
    <xf numFmtId="0" fontId="29" fillId="0" borderId="12" xfId="1" applyFont="1" applyBorder="1" applyAlignment="1">
      <alignment horizontal="center" vertical="center" wrapText="1"/>
    </xf>
    <xf numFmtId="0" fontId="29" fillId="0" borderId="24" xfId="1" applyFont="1" applyBorder="1" applyAlignment="1">
      <alignment horizontal="center" vertical="center" wrapText="1"/>
    </xf>
    <xf numFmtId="0" fontId="29" fillId="0" borderId="43" xfId="1" applyFont="1" applyBorder="1" applyAlignment="1">
      <alignment horizontal="center" vertical="center" wrapText="1"/>
    </xf>
    <xf numFmtId="0" fontId="29" fillId="0" borderId="2" xfId="1" applyFont="1" applyBorder="1" applyAlignment="1">
      <alignment horizontal="center" vertical="center" wrapText="1"/>
    </xf>
    <xf numFmtId="0" fontId="29" fillId="0" borderId="55" xfId="1" applyFont="1" applyBorder="1" applyAlignment="1">
      <alignment horizontal="center" vertical="center" wrapText="1"/>
    </xf>
    <xf numFmtId="0" fontId="29" fillId="0" borderId="6" xfId="1" applyFont="1" applyBorder="1" applyAlignment="1">
      <alignment horizontal="center" vertical="center" wrapText="1"/>
    </xf>
    <xf numFmtId="0" fontId="34" fillId="0" borderId="0" xfId="1" applyFont="1" applyBorder="1" applyAlignment="1">
      <alignment horizontal="left"/>
    </xf>
    <xf numFmtId="0" fontId="42" fillId="0" borderId="0" xfId="1" applyFont="1" applyFill="1" applyAlignment="1">
      <alignment horizontal="left"/>
    </xf>
    <xf numFmtId="0" fontId="34" fillId="0" borderId="0" xfId="1" applyFont="1" applyFill="1" applyAlignment="1">
      <alignment horizontal="left"/>
    </xf>
    <xf numFmtId="0" fontId="29" fillId="0" borderId="1" xfId="1" applyFont="1" applyBorder="1" applyAlignment="1">
      <alignment horizontal="center" vertical="center" wrapText="1"/>
    </xf>
    <xf numFmtId="0" fontId="29" fillId="0" borderId="0" xfId="1" applyFont="1" applyBorder="1" applyAlignment="1">
      <alignment horizontal="center" vertical="center" wrapText="1"/>
    </xf>
    <xf numFmtId="0" fontId="29" fillId="0" borderId="5" xfId="1" applyFont="1" applyBorder="1" applyAlignment="1">
      <alignment horizontal="center" vertical="center" wrapText="1"/>
    </xf>
    <xf numFmtId="0" fontId="29" fillId="0" borderId="31" xfId="1" applyFont="1" applyBorder="1" applyAlignment="1">
      <alignment horizontal="center" vertical="center" wrapText="1"/>
    </xf>
    <xf numFmtId="0" fontId="29" fillId="0" borderId="33" xfId="1" applyFont="1" applyBorder="1" applyAlignment="1">
      <alignment horizontal="center" vertical="center" wrapText="1"/>
    </xf>
    <xf numFmtId="0" fontId="29" fillId="0" borderId="23" xfId="1" applyFont="1" applyBorder="1" applyAlignment="1">
      <alignment horizontal="center" vertical="center" wrapText="1"/>
    </xf>
    <xf numFmtId="0" fontId="29" fillId="0" borderId="0" xfId="3" applyFont="1" applyBorder="1" applyAlignment="1">
      <alignment vertical="top"/>
    </xf>
    <xf numFmtId="0" fontId="10" fillId="0" borderId="0" xfId="1" quotePrefix="1" applyFont="1" applyBorder="1" applyAlignment="1">
      <alignment horizontal="left" vertical="top" wrapText="1"/>
    </xf>
    <xf numFmtId="0" fontId="11" fillId="0" borderId="0" xfId="1" applyFont="1" applyBorder="1" applyAlignment="1">
      <alignment horizontal="left" wrapText="1"/>
    </xf>
    <xf numFmtId="0" fontId="29" fillId="0" borderId="28" xfId="1" applyFont="1" applyBorder="1" applyAlignment="1">
      <alignment horizontal="center" vertical="center" wrapText="1"/>
    </xf>
    <xf numFmtId="0" fontId="29" fillId="0" borderId="13" xfId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center"/>
    </xf>
    <xf numFmtId="164" fontId="10" fillId="0" borderId="15" xfId="1" applyNumberFormat="1" applyFont="1" applyBorder="1" applyAlignment="1">
      <alignment horizontal="center"/>
    </xf>
    <xf numFmtId="0" fontId="29" fillId="0" borderId="7" xfId="1" applyFont="1" applyBorder="1" applyAlignment="1">
      <alignment horizontal="center" vertical="center" wrapText="1"/>
    </xf>
    <xf numFmtId="0" fontId="29" fillId="0" borderId="8" xfId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left"/>
    </xf>
    <xf numFmtId="164" fontId="29" fillId="0" borderId="0" xfId="1" applyNumberFormat="1" applyFont="1" applyAlignment="1">
      <alignment horizontal="left"/>
    </xf>
    <xf numFmtId="0" fontId="29" fillId="0" borderId="15" xfId="1" applyFont="1" applyBorder="1" applyAlignment="1">
      <alignment horizontal="center" vertical="center" wrapText="1"/>
    </xf>
    <xf numFmtId="0" fontId="29" fillId="0" borderId="32" xfId="1" applyFont="1" applyBorder="1" applyAlignment="1">
      <alignment horizontal="center" vertical="center" wrapText="1"/>
    </xf>
    <xf numFmtId="0" fontId="29" fillId="0" borderId="34" xfId="1" applyFont="1" applyBorder="1" applyAlignment="1">
      <alignment horizontal="center" vertical="center" wrapText="1"/>
    </xf>
    <xf numFmtId="0" fontId="29" fillId="0" borderId="21" xfId="1" applyFont="1" applyBorder="1" applyAlignment="1">
      <alignment horizontal="center" vertical="center" wrapText="1"/>
    </xf>
    <xf numFmtId="0" fontId="29" fillId="0" borderId="22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0" fontId="29" fillId="0" borderId="14" xfId="1" applyFont="1" applyBorder="1" applyAlignment="1">
      <alignment horizontal="center" vertical="center" wrapText="1"/>
    </xf>
    <xf numFmtId="0" fontId="29" fillId="0" borderId="27" xfId="1" applyFont="1" applyBorder="1" applyAlignment="1">
      <alignment horizontal="center" vertical="center" wrapText="1"/>
    </xf>
    <xf numFmtId="0" fontId="10" fillId="0" borderId="0" xfId="3" applyFont="1" applyBorder="1" applyAlignment="1">
      <alignment vertical="top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 vertical="top" wrapText="1"/>
    </xf>
    <xf numFmtId="0" fontId="11" fillId="0" borderId="0" xfId="1" applyFont="1" applyAlignment="1">
      <alignment horizontal="left" wrapText="1"/>
    </xf>
    <xf numFmtId="164" fontId="10" fillId="0" borderId="1" xfId="1" quotePrefix="1" applyNumberFormat="1" applyFont="1" applyBorder="1" applyAlignment="1">
      <alignment horizontal="center" wrapText="1"/>
    </xf>
    <xf numFmtId="164" fontId="10" fillId="0" borderId="31" xfId="1" quotePrefix="1" applyNumberFormat="1" applyFont="1" applyBorder="1" applyAlignment="1">
      <alignment horizontal="center" wrapText="1"/>
    </xf>
    <xf numFmtId="0" fontId="50" fillId="0" borderId="15" xfId="2" applyFont="1" applyBorder="1" applyAlignment="1">
      <alignment horizontal="left" vertical="top" wrapText="1"/>
    </xf>
    <xf numFmtId="0" fontId="12" fillId="0" borderId="17" xfId="3" quotePrefix="1" applyFont="1" applyBorder="1" applyAlignment="1">
      <alignment horizontal="right" wrapText="1"/>
    </xf>
    <xf numFmtId="0" fontId="12" fillId="0" borderId="36" xfId="3" quotePrefix="1" applyFont="1" applyBorder="1" applyAlignment="1">
      <alignment horizontal="right" wrapText="1"/>
    </xf>
    <xf numFmtId="0" fontId="10" fillId="0" borderId="3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0" fontId="10" fillId="0" borderId="37" xfId="1" applyFont="1" applyBorder="1" applyAlignment="1">
      <alignment horizontal="right"/>
    </xf>
    <xf numFmtId="0" fontId="10" fillId="0" borderId="18" xfId="1" applyFont="1" applyBorder="1" applyAlignment="1">
      <alignment horizontal="right"/>
    </xf>
    <xf numFmtId="49" fontId="10" fillId="0" borderId="37" xfId="1" applyNumberFormat="1" applyFont="1" applyBorder="1" applyAlignment="1">
      <alignment horizontal="right"/>
    </xf>
    <xf numFmtId="49" fontId="10" fillId="0" borderId="18" xfId="1" applyNumberFormat="1" applyFont="1" applyBorder="1" applyAlignment="1">
      <alignment horizontal="right"/>
    </xf>
    <xf numFmtId="0" fontId="12" fillId="0" borderId="1" xfId="3" quotePrefix="1" applyFont="1" applyBorder="1" applyAlignment="1">
      <alignment horizontal="right" wrapText="1"/>
    </xf>
    <xf numFmtId="0" fontId="10" fillId="0" borderId="0" xfId="1" applyFont="1" applyAlignment="1">
      <alignment horizontal="right"/>
    </xf>
    <xf numFmtId="0" fontId="10" fillId="0" borderId="0" xfId="1" applyFont="1" applyBorder="1" applyAlignment="1">
      <alignment horizontal="center"/>
    </xf>
    <xf numFmtId="49" fontId="10" fillId="0" borderId="0" xfId="1" applyNumberFormat="1" applyFont="1" applyBorder="1" applyAlignment="1">
      <alignment horizontal="right"/>
    </xf>
    <xf numFmtId="164" fontId="15" fillId="0" borderId="0" xfId="1" applyNumberFormat="1" applyFont="1" applyAlignment="1">
      <alignment horizontal="center"/>
    </xf>
    <xf numFmtId="164" fontId="15" fillId="0" borderId="0" xfId="1" applyNumberFormat="1" applyFont="1" applyBorder="1" applyAlignment="1">
      <alignment horizontal="center"/>
    </xf>
    <xf numFmtId="0" fontId="34" fillId="0" borderId="0" xfId="1" applyFont="1" applyAlignment="1">
      <alignment horizontal="left" vertical="center" wrapText="1"/>
    </xf>
    <xf numFmtId="164" fontId="15" fillId="0" borderId="0" xfId="1" applyNumberFormat="1" applyFont="1" applyAlignment="1">
      <alignment horizontal="left"/>
    </xf>
    <xf numFmtId="164" fontId="15" fillId="0" borderId="0" xfId="1" applyNumberFormat="1" applyFont="1" applyBorder="1" applyAlignment="1">
      <alignment horizontal="left"/>
    </xf>
    <xf numFmtId="0" fontId="32" fillId="0" borderId="0" xfId="1" applyFont="1" applyAlignment="1">
      <alignment horizontal="left"/>
    </xf>
    <xf numFmtId="0" fontId="29" fillId="0" borderId="39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12" fillId="0" borderId="0" xfId="1" applyFont="1" applyAlignment="1">
      <alignment horizontal="left"/>
    </xf>
    <xf numFmtId="0" fontId="29" fillId="0" borderId="16" xfId="1" applyFont="1" applyBorder="1" applyAlignment="1">
      <alignment horizontal="center" vertical="center" wrapText="1"/>
    </xf>
    <xf numFmtId="0" fontId="29" fillId="0" borderId="1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29" fillId="0" borderId="15" xfId="3" applyFont="1" applyBorder="1" applyAlignment="1">
      <alignment vertical="top"/>
    </xf>
    <xf numFmtId="0" fontId="34" fillId="0" borderId="0" xfId="1" applyFont="1" applyAlignment="1">
      <alignment horizontal="left" vertical="center"/>
    </xf>
    <xf numFmtId="0" fontId="12" fillId="0" borderId="0" xfId="3" applyFont="1" applyAlignment="1">
      <alignment horizontal="left" vertical="top" wrapText="1"/>
    </xf>
    <xf numFmtId="0" fontId="10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11" fillId="0" borderId="0" xfId="1" applyFont="1" applyFill="1" applyBorder="1" applyAlignment="1">
      <alignment horizontal="left"/>
    </xf>
    <xf numFmtId="164" fontId="10" fillId="0" borderId="0" xfId="1" applyNumberFormat="1" applyFont="1" applyAlignment="1">
      <alignment horizontal="left" vertical="center"/>
    </xf>
    <xf numFmtId="164" fontId="10" fillId="0" borderId="0" xfId="1" applyNumberFormat="1" applyFont="1" applyBorder="1" applyAlignment="1">
      <alignment horizontal="left" vertical="center"/>
    </xf>
    <xf numFmtId="0" fontId="50" fillId="0" borderId="0" xfId="2" applyFont="1" applyBorder="1" applyAlignment="1">
      <alignment horizontal="left" vertical="center" wrapText="1"/>
    </xf>
    <xf numFmtId="0" fontId="29" fillId="0" borderId="0" xfId="3" applyFont="1" applyBorder="1" applyAlignment="1">
      <alignment vertical="center"/>
    </xf>
    <xf numFmtId="0" fontId="29" fillId="0" borderId="42" xfId="1" applyFont="1" applyFill="1" applyBorder="1" applyAlignment="1">
      <alignment horizontal="center" vertical="center" wrapText="1"/>
    </xf>
    <xf numFmtId="0" fontId="29" fillId="0" borderId="56" xfId="1" applyFont="1" applyFill="1" applyBorder="1" applyAlignment="1">
      <alignment horizontal="center" vertical="center" wrapText="1"/>
    </xf>
    <xf numFmtId="49" fontId="14" fillId="0" borderId="37" xfId="1" applyNumberFormat="1" applyFont="1" applyBorder="1" applyAlignment="1">
      <alignment horizontal="right"/>
    </xf>
    <xf numFmtId="49" fontId="14" fillId="0" borderId="18" xfId="1" applyNumberFormat="1" applyFont="1" applyBorder="1" applyAlignment="1">
      <alignment horizontal="right"/>
    </xf>
    <xf numFmtId="49" fontId="14" fillId="0" borderId="0" xfId="1" applyNumberFormat="1" applyFont="1" applyBorder="1" applyAlignment="1">
      <alignment horizontal="right"/>
    </xf>
    <xf numFmtId="0" fontId="14" fillId="0" borderId="37" xfId="1" quotePrefix="1" applyFont="1" applyFill="1" applyBorder="1" applyAlignment="1">
      <alignment horizontal="center" vertical="top"/>
    </xf>
    <xf numFmtId="0" fontId="14" fillId="0" borderId="18" xfId="1" quotePrefix="1" applyFont="1" applyFill="1" applyBorder="1" applyAlignment="1">
      <alignment horizontal="center" vertical="top"/>
    </xf>
    <xf numFmtId="0" fontId="14" fillId="0" borderId="0" xfId="1" quotePrefix="1" applyFont="1" applyFill="1" applyBorder="1" applyAlignment="1">
      <alignment horizontal="center" vertical="top"/>
    </xf>
    <xf numFmtId="0" fontId="14" fillId="0" borderId="37" xfId="1" quotePrefix="1" applyNumberFormat="1" applyFont="1" applyFill="1" applyBorder="1" applyAlignment="1">
      <alignment horizontal="right"/>
    </xf>
    <xf numFmtId="0" fontId="14" fillId="0" borderId="18" xfId="1" quotePrefix="1" applyNumberFormat="1" applyFont="1" applyFill="1" applyBorder="1" applyAlignment="1">
      <alignment horizontal="right"/>
    </xf>
    <xf numFmtId="0" fontId="14" fillId="0" borderId="37" xfId="1" applyFont="1" applyFill="1" applyBorder="1" applyAlignment="1">
      <alignment horizontal="center" vertical="top"/>
    </xf>
    <xf numFmtId="0" fontId="14" fillId="0" borderId="18" xfId="1" applyFont="1" applyFill="1" applyBorder="1" applyAlignment="1">
      <alignment horizontal="center" vertical="top"/>
    </xf>
    <xf numFmtId="0" fontId="15" fillId="0" borderId="37" xfId="1" applyFont="1" applyFill="1" applyBorder="1" applyAlignment="1">
      <alignment horizontal="right"/>
    </xf>
    <xf numFmtId="0" fontId="15" fillId="0" borderId="18" xfId="1" applyFont="1" applyFill="1" applyBorder="1" applyAlignment="1">
      <alignment horizontal="right"/>
    </xf>
    <xf numFmtId="0" fontId="15" fillId="0" borderId="37" xfId="1" applyFont="1" applyFill="1" applyBorder="1" applyAlignment="1"/>
    <xf numFmtId="0" fontId="15" fillId="0" borderId="18" xfId="1" applyFont="1" applyFill="1" applyBorder="1" applyAlignment="1"/>
    <xf numFmtId="0" fontId="32" fillId="0" borderId="0" xfId="1" applyFont="1" applyFill="1" applyBorder="1" applyAlignment="1">
      <alignment horizontal="left"/>
    </xf>
    <xf numFmtId="0" fontId="14" fillId="0" borderId="0" xfId="1" applyFont="1" applyAlignment="1">
      <alignment horizontal="left"/>
    </xf>
    <xf numFmtId="0" fontId="43" fillId="0" borderId="0" xfId="1" applyFont="1" applyAlignment="1">
      <alignment horizontal="left"/>
    </xf>
    <xf numFmtId="0" fontId="29" fillId="0" borderId="17" xfId="1" applyFont="1" applyBorder="1" applyAlignment="1">
      <alignment horizontal="center" vertical="center" wrapText="1"/>
    </xf>
    <xf numFmtId="0" fontId="29" fillId="0" borderId="37" xfId="1" applyFont="1" applyBorder="1" applyAlignment="1">
      <alignment horizontal="center" vertical="center" wrapText="1"/>
    </xf>
    <xf numFmtId="0" fontId="29" fillId="0" borderId="44" xfId="1" applyFont="1" applyBorder="1" applyAlignment="1">
      <alignment horizontal="center" vertical="center" wrapText="1"/>
    </xf>
    <xf numFmtId="0" fontId="2" fillId="0" borderId="15" xfId="3" applyFont="1" applyBorder="1" applyAlignment="1">
      <alignment vertical="top"/>
    </xf>
    <xf numFmtId="0" fontId="34" fillId="0" borderId="0" xfId="1" applyFont="1" applyAlignment="1">
      <alignment horizontal="left"/>
    </xf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29" fillId="0" borderId="35" xfId="1" applyFont="1" applyBorder="1" applyAlignment="1">
      <alignment horizontal="center" vertical="center" wrapText="1"/>
    </xf>
    <xf numFmtId="0" fontId="29" fillId="0" borderId="30" xfId="1" applyFont="1" applyBorder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0" fontId="34" fillId="0" borderId="0" xfId="1" applyFont="1" applyAlignment="1">
      <alignment wrapText="1"/>
    </xf>
    <xf numFmtId="0" fontId="12" fillId="0" borderId="0" xfId="1" applyFont="1" applyAlignment="1">
      <alignment horizontal="left" vertical="top"/>
    </xf>
    <xf numFmtId="16" fontId="29" fillId="0" borderId="46" xfId="1" applyNumberFormat="1" applyFont="1" applyFill="1" applyBorder="1" applyAlignment="1">
      <alignment horizontal="center" vertical="center" wrapText="1"/>
    </xf>
    <xf numFmtId="16" fontId="29" fillId="0" borderId="9" xfId="1" applyNumberFormat="1" applyFont="1" applyFill="1" applyBorder="1" applyAlignment="1">
      <alignment horizontal="center" vertical="center" wrapText="1"/>
    </xf>
    <xf numFmtId="16" fontId="29" fillId="0" borderId="47" xfId="1" applyNumberFormat="1" applyFont="1" applyFill="1" applyBorder="1" applyAlignment="1">
      <alignment horizontal="center" vertical="center" wrapText="1"/>
    </xf>
    <xf numFmtId="16" fontId="29" fillId="0" borderId="23" xfId="1" applyNumberFormat="1" applyFont="1" applyFill="1" applyBorder="1" applyAlignment="1">
      <alignment horizontal="center" vertical="center" wrapText="1"/>
    </xf>
    <xf numFmtId="16" fontId="29" fillId="0" borderId="48" xfId="1" applyNumberFormat="1" applyFont="1" applyFill="1" applyBorder="1" applyAlignment="1">
      <alignment horizontal="center" vertical="center" wrapText="1"/>
    </xf>
    <xf numFmtId="16" fontId="29" fillId="0" borderId="12" xfId="1" applyNumberFormat="1" applyFont="1" applyBorder="1" applyAlignment="1">
      <alignment horizontal="center" vertical="center" wrapText="1"/>
    </xf>
    <xf numFmtId="16" fontId="29" fillId="0" borderId="26" xfId="1" applyNumberFormat="1" applyFont="1" applyBorder="1" applyAlignment="1">
      <alignment horizontal="center" vertical="center" wrapText="1"/>
    </xf>
    <xf numFmtId="0" fontId="29" fillId="0" borderId="25" xfId="1" applyFont="1" applyBorder="1" applyAlignment="1">
      <alignment horizontal="center" vertical="center" wrapText="1"/>
    </xf>
    <xf numFmtId="16" fontId="29" fillId="0" borderId="27" xfId="1" applyNumberFormat="1" applyFont="1" applyFill="1" applyBorder="1" applyAlignment="1">
      <alignment horizontal="center" vertical="center" wrapText="1"/>
    </xf>
    <xf numFmtId="16" fontId="29" fillId="0" borderId="35" xfId="1" applyNumberFormat="1" applyFont="1" applyBorder="1" applyAlignment="1">
      <alignment horizontal="center" vertical="center" wrapText="1"/>
    </xf>
    <xf numFmtId="16" fontId="29" fillId="0" borderId="5" xfId="1" applyNumberFormat="1" applyFont="1" applyBorder="1" applyAlignment="1">
      <alignment horizontal="center" vertical="center" wrapText="1"/>
    </xf>
  </cellXfs>
  <cellStyles count="16">
    <cellStyle name="[StdExit()]" xfId="1"/>
    <cellStyle name="[StdExit()] 2" xfId="4"/>
    <cellStyle name="cell" xfId="5"/>
    <cellStyle name="Dziesiętny 2" xfId="13"/>
    <cellStyle name="Normalny" xfId="0" builtinId="0"/>
    <cellStyle name="Normalny 2" xfId="3"/>
    <cellStyle name="Normalny 2 2" xfId="6"/>
    <cellStyle name="Normalny 3" xfId="7"/>
    <cellStyle name="Normalny 4" xfId="8"/>
    <cellStyle name="Normalny 5" xfId="9"/>
    <cellStyle name="Normalny 8" xfId="10"/>
    <cellStyle name="Normalny_TABL12" xfId="2"/>
    <cellStyle name="Normalny_twynik" xfId="11"/>
    <cellStyle name="Procentowy" xfId="15" builtinId="5"/>
    <cellStyle name="Procentowy 2" xfId="12"/>
    <cellStyle name="Walutowy 2" xfId="14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355600</xdr:colOff>
      <xdr:row>25</xdr:row>
      <xdr:rowOff>50800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10464800" y="6248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zoomScale="75" zoomScaleNormal="75" workbookViewId="0"/>
  </sheetViews>
  <sheetFormatPr defaultColWidth="7.75" defaultRowHeight="12.75"/>
  <cols>
    <col min="1" max="1" width="12.75" style="9" customWidth="1"/>
    <col min="2" max="2" width="6.5" style="9" customWidth="1"/>
    <col min="3" max="3" width="10.25" style="9" customWidth="1"/>
    <col min="4" max="4" width="8.75" style="9" customWidth="1"/>
    <col min="5" max="5" width="10.625" style="9" customWidth="1"/>
    <col min="6" max="6" width="11.375" style="9" customWidth="1"/>
    <col min="7" max="7" width="8.625" style="9" customWidth="1"/>
    <col min="8" max="8" width="11" style="10" customWidth="1"/>
    <col min="9" max="9" width="8.625" style="9" customWidth="1"/>
    <col min="10" max="10" width="7.75" style="10"/>
    <col min="11" max="33" width="7.75" style="9"/>
    <col min="34" max="34" width="7.75" style="9" customWidth="1"/>
    <col min="35" max="16384" width="7.75" style="9"/>
  </cols>
  <sheetData>
    <row r="1" spans="1:13" s="5" customFormat="1" ht="34.5" customHeight="1">
      <c r="A1" s="4" t="s">
        <v>196</v>
      </c>
      <c r="B1" s="563" t="s">
        <v>224</v>
      </c>
      <c r="C1" s="563"/>
      <c r="D1" s="563"/>
      <c r="E1" s="563"/>
      <c r="F1" s="563"/>
      <c r="G1" s="563"/>
      <c r="H1" s="563"/>
      <c r="I1" s="563"/>
      <c r="J1" s="16"/>
    </row>
    <row r="2" spans="1:13" s="26" customFormat="1" ht="31.5" customHeight="1">
      <c r="A2" s="31"/>
      <c r="B2" s="564" t="s">
        <v>225</v>
      </c>
      <c r="C2" s="564"/>
      <c r="D2" s="564"/>
      <c r="E2" s="564"/>
      <c r="F2" s="564"/>
      <c r="G2" s="564"/>
      <c r="H2" s="564"/>
      <c r="I2" s="564"/>
      <c r="J2" s="27"/>
    </row>
    <row r="3" spans="1:13" s="5" customFormat="1" ht="12" customHeight="1" thickBot="1">
      <c r="A3" s="30" t="s">
        <v>26</v>
      </c>
      <c r="B3" s="30"/>
      <c r="C3" s="30"/>
      <c r="D3" s="30"/>
      <c r="H3" s="16"/>
      <c r="J3" s="16"/>
    </row>
    <row r="4" spans="1:13" s="12" customFormat="1" ht="78.75" customHeight="1" thickBot="1">
      <c r="A4" s="572" t="s">
        <v>40</v>
      </c>
      <c r="B4" s="573"/>
      <c r="C4" s="98" t="s">
        <v>119</v>
      </c>
      <c r="D4" s="507" t="s">
        <v>120</v>
      </c>
      <c r="E4" s="507" t="s">
        <v>198</v>
      </c>
      <c r="F4" s="84" t="s">
        <v>226</v>
      </c>
      <c r="G4" s="507" t="s">
        <v>227</v>
      </c>
      <c r="H4" s="84" t="s">
        <v>199</v>
      </c>
      <c r="I4" s="507" t="s">
        <v>134</v>
      </c>
      <c r="J4" s="38"/>
    </row>
    <row r="5" spans="1:13" s="12" customFormat="1" ht="30" customHeight="1">
      <c r="A5" s="574" t="s">
        <v>132</v>
      </c>
      <c r="B5" s="574"/>
      <c r="C5" s="574"/>
      <c r="D5" s="574"/>
      <c r="E5" s="574"/>
      <c r="F5" s="574"/>
      <c r="G5" s="574"/>
      <c r="H5" s="574"/>
      <c r="I5" s="574"/>
      <c r="J5" s="38"/>
    </row>
    <row r="6" spans="1:13" ht="20.100000000000001" customHeight="1">
      <c r="A6" s="132" t="s">
        <v>0</v>
      </c>
      <c r="B6" s="133" t="s">
        <v>1</v>
      </c>
      <c r="C6" s="375">
        <v>12720</v>
      </c>
      <c r="D6" s="200">
        <v>6681</v>
      </c>
      <c r="E6" s="376">
        <v>1290</v>
      </c>
      <c r="F6" s="376">
        <v>2150</v>
      </c>
      <c r="G6" s="376">
        <v>1872</v>
      </c>
      <c r="H6" s="159">
        <v>121</v>
      </c>
      <c r="I6" s="377">
        <v>2307</v>
      </c>
      <c r="J6" s="88"/>
    </row>
    <row r="7" spans="1:13" ht="15" customHeight="1">
      <c r="A7" s="567" t="s">
        <v>2</v>
      </c>
      <c r="B7" s="568"/>
      <c r="C7" s="518"/>
      <c r="D7" s="202"/>
      <c r="E7" s="161"/>
      <c r="F7" s="161"/>
      <c r="G7" s="161"/>
      <c r="H7" s="161"/>
      <c r="I7" s="162"/>
      <c r="J7" s="88"/>
    </row>
    <row r="8" spans="1:13" s="12" customFormat="1" ht="16.149999999999999" customHeight="1">
      <c r="A8" s="565" t="s">
        <v>3</v>
      </c>
      <c r="B8" s="566"/>
      <c r="C8" s="519">
        <v>722</v>
      </c>
      <c r="D8" s="520">
        <v>407</v>
      </c>
      <c r="E8" s="378">
        <v>89</v>
      </c>
      <c r="F8" s="164">
        <v>140</v>
      </c>
      <c r="G8" s="165">
        <v>125</v>
      </c>
      <c r="H8" s="166">
        <v>7</v>
      </c>
      <c r="I8" s="517">
        <f>174-2</f>
        <v>172</v>
      </c>
      <c r="J8" s="28"/>
      <c r="M8" s="9"/>
    </row>
    <row r="9" spans="1:13" s="12" customFormat="1" ht="16.149999999999999" customHeight="1">
      <c r="A9" s="565" t="s">
        <v>4</v>
      </c>
      <c r="B9" s="566"/>
      <c r="C9" s="519">
        <v>637</v>
      </c>
      <c r="D9" s="520">
        <v>356</v>
      </c>
      <c r="E9" s="378">
        <v>90</v>
      </c>
      <c r="F9" s="164">
        <v>117</v>
      </c>
      <c r="G9" s="378">
        <v>136</v>
      </c>
      <c r="H9" s="166">
        <v>8</v>
      </c>
      <c r="I9" s="517">
        <f>172-2</f>
        <v>170</v>
      </c>
      <c r="J9" s="28"/>
      <c r="M9" s="9"/>
    </row>
    <row r="10" spans="1:13" s="12" customFormat="1" ht="16.149999999999999" customHeight="1">
      <c r="A10" s="565" t="s">
        <v>5</v>
      </c>
      <c r="B10" s="566"/>
      <c r="C10" s="519">
        <v>923</v>
      </c>
      <c r="D10" s="520">
        <v>440</v>
      </c>
      <c r="E10" s="378">
        <v>76</v>
      </c>
      <c r="F10" s="164">
        <v>134</v>
      </c>
      <c r="G10" s="378">
        <v>138</v>
      </c>
      <c r="H10" s="166">
        <v>6</v>
      </c>
      <c r="I10" s="517">
        <f>138-1</f>
        <v>137</v>
      </c>
      <c r="J10" s="28"/>
      <c r="M10" s="9"/>
    </row>
    <row r="11" spans="1:13" s="12" customFormat="1" ht="16.149999999999999" customHeight="1">
      <c r="A11" s="565" t="s">
        <v>6</v>
      </c>
      <c r="B11" s="566"/>
      <c r="C11" s="519">
        <v>315</v>
      </c>
      <c r="D11" s="520">
        <v>161</v>
      </c>
      <c r="E11" s="378">
        <v>44</v>
      </c>
      <c r="F11" s="164">
        <v>53</v>
      </c>
      <c r="G11" s="378">
        <v>60</v>
      </c>
      <c r="H11" s="166">
        <v>3</v>
      </c>
      <c r="I11" s="517">
        <v>46</v>
      </c>
      <c r="J11" s="28"/>
      <c r="M11" s="9"/>
    </row>
    <row r="12" spans="1:13" s="12" customFormat="1" ht="16.149999999999999" customHeight="1">
      <c r="A12" s="565" t="s">
        <v>7</v>
      </c>
      <c r="B12" s="566"/>
      <c r="C12" s="519">
        <v>782</v>
      </c>
      <c r="D12" s="520">
        <v>381</v>
      </c>
      <c r="E12" s="378">
        <v>76</v>
      </c>
      <c r="F12" s="164">
        <v>148</v>
      </c>
      <c r="G12" s="378">
        <v>116</v>
      </c>
      <c r="H12" s="166">
        <v>7</v>
      </c>
      <c r="I12" s="517">
        <f>170-2</f>
        <v>168</v>
      </c>
      <c r="J12" s="28"/>
      <c r="M12" s="9"/>
    </row>
    <row r="13" spans="1:13" s="12" customFormat="1" ht="16.149999999999999" customHeight="1">
      <c r="A13" s="565" t="s">
        <v>8</v>
      </c>
      <c r="B13" s="566"/>
      <c r="C13" s="519">
        <v>1408</v>
      </c>
      <c r="D13" s="520">
        <v>713</v>
      </c>
      <c r="E13" s="378">
        <v>129</v>
      </c>
      <c r="F13" s="164">
        <v>162</v>
      </c>
      <c r="G13" s="378">
        <v>148</v>
      </c>
      <c r="H13" s="166">
        <v>10</v>
      </c>
      <c r="I13" s="517">
        <f>179-2</f>
        <v>177</v>
      </c>
      <c r="J13" s="28"/>
      <c r="M13" s="9"/>
    </row>
    <row r="14" spans="1:13" s="12" customFormat="1" ht="16.149999999999999" customHeight="1">
      <c r="A14" s="565" t="s">
        <v>9</v>
      </c>
      <c r="B14" s="566"/>
      <c r="C14" s="519">
        <v>1651</v>
      </c>
      <c r="D14" s="520">
        <v>893</v>
      </c>
      <c r="E14" s="378">
        <v>133</v>
      </c>
      <c r="F14" s="164">
        <v>349</v>
      </c>
      <c r="G14" s="165">
        <v>214</v>
      </c>
      <c r="H14" s="166">
        <v>13</v>
      </c>
      <c r="I14" s="517">
        <f>281-3</f>
        <v>278</v>
      </c>
      <c r="J14" s="28"/>
      <c r="M14" s="9"/>
    </row>
    <row r="15" spans="1:13" s="12" customFormat="1" ht="16.149999999999999" customHeight="1">
      <c r="A15" s="565" t="s">
        <v>10</v>
      </c>
      <c r="B15" s="566"/>
      <c r="C15" s="519">
        <v>374</v>
      </c>
      <c r="D15" s="520">
        <v>146</v>
      </c>
      <c r="E15" s="378">
        <v>33</v>
      </c>
      <c r="F15" s="164">
        <v>47</v>
      </c>
      <c r="G15" s="378">
        <v>52</v>
      </c>
      <c r="H15" s="166">
        <v>4</v>
      </c>
      <c r="I15" s="517">
        <v>61</v>
      </c>
      <c r="J15" s="28"/>
      <c r="M15" s="9"/>
    </row>
    <row r="16" spans="1:13" s="12" customFormat="1" ht="16.149999999999999" customHeight="1">
      <c r="A16" s="565" t="s">
        <v>11</v>
      </c>
      <c r="B16" s="566"/>
      <c r="C16" s="519">
        <v>1054</v>
      </c>
      <c r="D16" s="520">
        <v>545</v>
      </c>
      <c r="E16" s="378">
        <v>72</v>
      </c>
      <c r="F16" s="164">
        <v>120</v>
      </c>
      <c r="G16" s="378">
        <v>105</v>
      </c>
      <c r="H16" s="166">
        <v>9</v>
      </c>
      <c r="I16" s="517">
        <f>105-2</f>
        <v>103</v>
      </c>
      <c r="J16" s="28"/>
      <c r="M16" s="9"/>
    </row>
    <row r="17" spans="1:13" s="12" customFormat="1" ht="16.149999999999999" customHeight="1">
      <c r="A17" s="565" t="s">
        <v>12</v>
      </c>
      <c r="B17" s="566"/>
      <c r="C17" s="519">
        <v>387</v>
      </c>
      <c r="D17" s="520">
        <v>216</v>
      </c>
      <c r="E17" s="378">
        <v>38</v>
      </c>
      <c r="F17" s="164">
        <v>76</v>
      </c>
      <c r="G17" s="165">
        <v>57</v>
      </c>
      <c r="H17" s="166">
        <v>4</v>
      </c>
      <c r="I17" s="517">
        <v>76</v>
      </c>
      <c r="J17" s="28"/>
      <c r="M17" s="9"/>
    </row>
    <row r="18" spans="1:13" s="12" customFormat="1" ht="16.149999999999999" customHeight="1">
      <c r="A18" s="565" t="s">
        <v>13</v>
      </c>
      <c r="B18" s="566"/>
      <c r="C18" s="519">
        <v>662</v>
      </c>
      <c r="D18" s="520">
        <v>390</v>
      </c>
      <c r="E18" s="378">
        <v>74</v>
      </c>
      <c r="F18" s="164">
        <v>135</v>
      </c>
      <c r="G18" s="378">
        <v>102</v>
      </c>
      <c r="H18" s="166">
        <v>7</v>
      </c>
      <c r="I18" s="517">
        <v>138</v>
      </c>
      <c r="J18" s="28"/>
      <c r="M18" s="9"/>
    </row>
    <row r="19" spans="1:13" s="12" customFormat="1" ht="16.149999999999999" customHeight="1">
      <c r="A19" s="565" t="s">
        <v>14</v>
      </c>
      <c r="B19" s="566"/>
      <c r="C19" s="519">
        <v>1171</v>
      </c>
      <c r="D19" s="520">
        <v>683</v>
      </c>
      <c r="E19" s="378">
        <v>140</v>
      </c>
      <c r="F19" s="164">
        <v>235</v>
      </c>
      <c r="G19" s="167">
        <v>207</v>
      </c>
      <c r="H19" s="166">
        <v>24</v>
      </c>
      <c r="I19" s="517">
        <f>306-3</f>
        <v>303</v>
      </c>
      <c r="J19" s="28"/>
      <c r="M19" s="9"/>
    </row>
    <row r="20" spans="1:13" s="12" customFormat="1" ht="16.149999999999999" customHeight="1">
      <c r="A20" s="565" t="s">
        <v>15</v>
      </c>
      <c r="B20" s="566"/>
      <c r="C20" s="519">
        <v>524</v>
      </c>
      <c r="D20" s="520">
        <v>226</v>
      </c>
      <c r="E20" s="378">
        <v>49</v>
      </c>
      <c r="F20" s="164">
        <v>67</v>
      </c>
      <c r="G20" s="378">
        <v>74</v>
      </c>
      <c r="H20" s="166">
        <v>3</v>
      </c>
      <c r="I20" s="517">
        <f>92-1</f>
        <v>91</v>
      </c>
      <c r="J20" s="28"/>
      <c r="M20" s="9"/>
    </row>
    <row r="21" spans="1:13" s="12" customFormat="1" ht="16.149999999999999" customHeight="1">
      <c r="A21" s="565" t="s">
        <v>16</v>
      </c>
      <c r="B21" s="566"/>
      <c r="C21" s="519">
        <v>493</v>
      </c>
      <c r="D21" s="520">
        <v>257</v>
      </c>
      <c r="E21" s="378">
        <v>55</v>
      </c>
      <c r="F21" s="164">
        <v>92</v>
      </c>
      <c r="G21" s="378">
        <v>76</v>
      </c>
      <c r="H21" s="166">
        <v>3</v>
      </c>
      <c r="I21" s="517">
        <f>85-2</f>
        <v>83</v>
      </c>
      <c r="J21" s="28"/>
      <c r="M21" s="9"/>
    </row>
    <row r="22" spans="1:13" s="12" customFormat="1" ht="16.149999999999999" customHeight="1">
      <c r="A22" s="565" t="s">
        <v>17</v>
      </c>
      <c r="B22" s="566"/>
      <c r="C22" s="519">
        <v>1162</v>
      </c>
      <c r="D22" s="520">
        <v>612</v>
      </c>
      <c r="E22" s="378">
        <v>125</v>
      </c>
      <c r="F22" s="164">
        <v>172</v>
      </c>
      <c r="G22" s="378">
        <v>166</v>
      </c>
      <c r="H22" s="166">
        <v>6</v>
      </c>
      <c r="I22" s="517">
        <f>198-3</f>
        <v>195</v>
      </c>
      <c r="J22" s="28"/>
      <c r="M22" s="9"/>
    </row>
    <row r="23" spans="1:13" s="12" customFormat="1" ht="16.149999999999999" customHeight="1">
      <c r="A23" s="565" t="s">
        <v>18</v>
      </c>
      <c r="B23" s="566"/>
      <c r="C23" s="519">
        <v>455</v>
      </c>
      <c r="D23" s="520">
        <v>255</v>
      </c>
      <c r="E23" s="378">
        <v>67</v>
      </c>
      <c r="F23" s="164">
        <v>103</v>
      </c>
      <c r="G23" s="378">
        <v>96</v>
      </c>
      <c r="H23" s="166">
        <v>7</v>
      </c>
      <c r="I23" s="517">
        <f>110-1</f>
        <v>109</v>
      </c>
      <c r="J23" s="28"/>
      <c r="M23" s="9"/>
    </row>
    <row r="24" spans="1:13" ht="26.25" customHeight="1">
      <c r="A24" s="569" t="s">
        <v>208</v>
      </c>
      <c r="B24" s="569"/>
      <c r="C24" s="569"/>
      <c r="D24" s="569"/>
      <c r="E24" s="569"/>
      <c r="F24" s="569"/>
      <c r="G24" s="569"/>
      <c r="H24" s="569"/>
      <c r="I24" s="569"/>
    </row>
    <row r="25" spans="1:13" ht="20.100000000000001" customHeight="1">
      <c r="A25" s="132" t="s">
        <v>0</v>
      </c>
      <c r="B25" s="133" t="s">
        <v>1</v>
      </c>
      <c r="C25" s="379">
        <v>175517</v>
      </c>
      <c r="D25" s="200">
        <v>91326</v>
      </c>
      <c r="E25" s="200">
        <v>9399</v>
      </c>
      <c r="F25" s="200">
        <v>36921</v>
      </c>
      <c r="G25" s="380">
        <v>42835</v>
      </c>
      <c r="H25" s="200">
        <v>2592</v>
      </c>
      <c r="I25" s="380">
        <v>7334</v>
      </c>
    </row>
    <row r="26" spans="1:13" ht="15" customHeight="1">
      <c r="A26" s="567" t="s">
        <v>2</v>
      </c>
      <c r="B26" s="568"/>
      <c r="C26" s="381"/>
      <c r="D26" s="382"/>
      <c r="E26" s="161"/>
      <c r="F26" s="168"/>
      <c r="G26" s="169"/>
      <c r="H26" s="170"/>
      <c r="I26" s="171"/>
    </row>
    <row r="27" spans="1:13" ht="16.149999999999999" customHeight="1">
      <c r="A27" s="565" t="s">
        <v>3</v>
      </c>
      <c r="B27" s="566"/>
      <c r="C27" s="383">
        <v>11646</v>
      </c>
      <c r="D27" s="203">
        <v>5930</v>
      </c>
      <c r="E27" s="378">
        <v>596</v>
      </c>
      <c r="F27" s="164">
        <v>2364</v>
      </c>
      <c r="G27" s="165">
        <v>2803</v>
      </c>
      <c r="H27" s="172">
        <v>162</v>
      </c>
      <c r="I27" s="173">
        <v>547</v>
      </c>
    </row>
    <row r="28" spans="1:13" ht="16.149999999999999" customHeight="1">
      <c r="A28" s="565" t="s">
        <v>4</v>
      </c>
      <c r="B28" s="566"/>
      <c r="C28" s="384">
        <v>9568</v>
      </c>
      <c r="D28" s="385">
        <v>5128.25</v>
      </c>
      <c r="E28" s="386">
        <v>602.94000000000005</v>
      </c>
      <c r="F28" s="164">
        <v>1798</v>
      </c>
      <c r="G28" s="386">
        <v>2541.7199999999998</v>
      </c>
      <c r="H28" s="170">
        <v>146.07</v>
      </c>
      <c r="I28" s="173">
        <v>316</v>
      </c>
    </row>
    <row r="29" spans="1:13" ht="16.149999999999999" customHeight="1">
      <c r="A29" s="565" t="s">
        <v>5</v>
      </c>
      <c r="B29" s="566"/>
      <c r="C29" s="387">
        <v>10295.69</v>
      </c>
      <c r="D29" s="385">
        <v>5391.18</v>
      </c>
      <c r="E29" s="386">
        <v>512.86</v>
      </c>
      <c r="F29" s="164">
        <v>2424</v>
      </c>
      <c r="G29" s="386">
        <v>2786.06</v>
      </c>
      <c r="H29" s="170">
        <v>143.87</v>
      </c>
      <c r="I29" s="173">
        <v>594</v>
      </c>
    </row>
    <row r="30" spans="1:13" ht="16.149999999999999" customHeight="1">
      <c r="A30" s="565" t="s">
        <v>6</v>
      </c>
      <c r="B30" s="566"/>
      <c r="C30" s="387">
        <v>4390.68</v>
      </c>
      <c r="D30" s="385">
        <v>2294.4299999999998</v>
      </c>
      <c r="E30" s="386">
        <v>293.69</v>
      </c>
      <c r="F30" s="174">
        <v>830.7</v>
      </c>
      <c r="G30" s="460">
        <v>1207.6199999999999</v>
      </c>
      <c r="H30" s="170">
        <v>34.340000000000003</v>
      </c>
      <c r="I30" s="171">
        <v>146</v>
      </c>
    </row>
    <row r="31" spans="1:13" ht="16.149999999999999" customHeight="1">
      <c r="A31" s="565" t="s">
        <v>7</v>
      </c>
      <c r="B31" s="566"/>
      <c r="C31" s="387">
        <v>10630.82</v>
      </c>
      <c r="D31" s="385">
        <v>5557.95</v>
      </c>
      <c r="E31" s="386">
        <v>522.55999999999995</v>
      </c>
      <c r="F31" s="164">
        <v>2454</v>
      </c>
      <c r="G31" s="378">
        <v>2636</v>
      </c>
      <c r="H31" s="170">
        <v>189.39</v>
      </c>
      <c r="I31" s="173">
        <v>462</v>
      </c>
    </row>
    <row r="32" spans="1:13" ht="16.149999999999999" customHeight="1">
      <c r="A32" s="565" t="s">
        <v>8</v>
      </c>
      <c r="B32" s="566"/>
      <c r="C32" s="387">
        <v>16531.13</v>
      </c>
      <c r="D32" s="385">
        <v>8438.59</v>
      </c>
      <c r="E32" s="386">
        <v>960.75</v>
      </c>
      <c r="F32" s="164">
        <v>3207</v>
      </c>
      <c r="G32" s="386">
        <v>4092.04</v>
      </c>
      <c r="H32" s="170">
        <v>283.19</v>
      </c>
      <c r="I32" s="173">
        <v>596</v>
      </c>
    </row>
    <row r="33" spans="1:9" ht="16.149999999999999" customHeight="1">
      <c r="A33" s="565" t="s">
        <v>9</v>
      </c>
      <c r="B33" s="566"/>
      <c r="C33" s="387">
        <v>26121.45</v>
      </c>
      <c r="D33" s="385">
        <v>13024.75</v>
      </c>
      <c r="E33" s="386">
        <v>894.65</v>
      </c>
      <c r="F33" s="164">
        <v>6254</v>
      </c>
      <c r="G33" s="175">
        <v>5083.82</v>
      </c>
      <c r="H33" s="170">
        <v>283.33999999999997</v>
      </c>
      <c r="I33" s="173">
        <v>891</v>
      </c>
    </row>
    <row r="34" spans="1:9" ht="16.149999999999999" customHeight="1">
      <c r="A34" s="565" t="s">
        <v>10</v>
      </c>
      <c r="B34" s="566"/>
      <c r="C34" s="387">
        <v>4350.43</v>
      </c>
      <c r="D34" s="385">
        <v>2138.4699999999998</v>
      </c>
      <c r="E34" s="386">
        <v>242.07</v>
      </c>
      <c r="F34" s="164">
        <v>747</v>
      </c>
      <c r="G34" s="386">
        <v>1159.44</v>
      </c>
      <c r="H34" s="170">
        <v>53.76</v>
      </c>
      <c r="I34" s="171">
        <v>152</v>
      </c>
    </row>
    <row r="35" spans="1:9" ht="16.149999999999999" customHeight="1">
      <c r="A35" s="565" t="s">
        <v>11</v>
      </c>
      <c r="B35" s="566"/>
      <c r="C35" s="387">
        <v>10604.6</v>
      </c>
      <c r="D35" s="385">
        <v>5631.94</v>
      </c>
      <c r="E35" s="386">
        <v>625.33000000000004</v>
      </c>
      <c r="F35" s="164">
        <v>2202</v>
      </c>
      <c r="G35" s="386">
        <v>2871.03</v>
      </c>
      <c r="H35" s="170">
        <v>183.32</v>
      </c>
      <c r="I35" s="173">
        <v>453</v>
      </c>
    </row>
    <row r="36" spans="1:9" ht="16.149999999999999" customHeight="1">
      <c r="A36" s="565" t="s">
        <v>12</v>
      </c>
      <c r="B36" s="566"/>
      <c r="C36" s="387">
        <v>5226.3900000000003</v>
      </c>
      <c r="D36" s="385">
        <v>2864.51</v>
      </c>
      <c r="E36" s="386">
        <v>242.59</v>
      </c>
      <c r="F36" s="164">
        <v>1319</v>
      </c>
      <c r="G36" s="175">
        <v>1441.98</v>
      </c>
      <c r="H36" s="170">
        <v>77.11</v>
      </c>
      <c r="I36" s="171">
        <v>257</v>
      </c>
    </row>
    <row r="37" spans="1:9" ht="16.149999999999999" customHeight="1">
      <c r="A37" s="565" t="s">
        <v>13</v>
      </c>
      <c r="B37" s="566"/>
      <c r="C37" s="387">
        <v>11263.6</v>
      </c>
      <c r="D37" s="385">
        <v>5876.8</v>
      </c>
      <c r="E37" s="386">
        <v>600.16</v>
      </c>
      <c r="F37" s="164">
        <v>2327</v>
      </c>
      <c r="G37" s="386">
        <v>2456.8200000000002</v>
      </c>
      <c r="H37" s="170">
        <v>98.47</v>
      </c>
      <c r="I37" s="171">
        <v>520</v>
      </c>
    </row>
    <row r="38" spans="1:9" ht="16.149999999999999" customHeight="1">
      <c r="A38" s="565" t="s">
        <v>14</v>
      </c>
      <c r="B38" s="566"/>
      <c r="C38" s="388">
        <v>18727.28</v>
      </c>
      <c r="D38" s="385">
        <v>10013.42</v>
      </c>
      <c r="E38" s="386">
        <v>1061.3900000000001</v>
      </c>
      <c r="F38" s="164">
        <v>3913</v>
      </c>
      <c r="G38" s="176">
        <v>5105.12</v>
      </c>
      <c r="H38" s="170">
        <v>467.14</v>
      </c>
      <c r="I38" s="173">
        <v>993</v>
      </c>
    </row>
    <row r="39" spans="1:9" ht="16.149999999999999" customHeight="1">
      <c r="A39" s="565" t="s">
        <v>15</v>
      </c>
      <c r="B39" s="566"/>
      <c r="C39" s="387">
        <v>5744.69</v>
      </c>
      <c r="D39" s="385">
        <v>3046.68</v>
      </c>
      <c r="E39" s="386">
        <v>290.10000000000002</v>
      </c>
      <c r="F39" s="164">
        <v>1243</v>
      </c>
      <c r="G39" s="386">
        <v>1614.32</v>
      </c>
      <c r="H39" s="170">
        <v>57.5</v>
      </c>
      <c r="I39" s="173">
        <v>275</v>
      </c>
    </row>
    <row r="40" spans="1:9" ht="16.149999999999999" customHeight="1">
      <c r="A40" s="565" t="s">
        <v>16</v>
      </c>
      <c r="B40" s="566"/>
      <c r="C40" s="387">
        <v>6447.08</v>
      </c>
      <c r="D40" s="385">
        <v>3450.91</v>
      </c>
      <c r="E40" s="386">
        <v>476.16</v>
      </c>
      <c r="F40" s="164">
        <v>1291</v>
      </c>
      <c r="G40" s="386">
        <v>1584.9</v>
      </c>
      <c r="H40" s="170">
        <v>67.75</v>
      </c>
      <c r="I40" s="173">
        <v>255</v>
      </c>
    </row>
    <row r="41" spans="1:9" ht="16.149999999999999" customHeight="1">
      <c r="A41" s="565" t="s">
        <v>17</v>
      </c>
      <c r="B41" s="566"/>
      <c r="C41" s="387">
        <v>16740.939999999999</v>
      </c>
      <c r="D41" s="385">
        <v>8766.3799999999992</v>
      </c>
      <c r="E41" s="386">
        <v>1052.1199999999999</v>
      </c>
      <c r="F41" s="164">
        <v>3045</v>
      </c>
      <c r="G41" s="386">
        <v>3797.17</v>
      </c>
      <c r="H41" s="170">
        <v>209.11</v>
      </c>
      <c r="I41" s="173">
        <v>593</v>
      </c>
    </row>
    <row r="42" spans="1:9" ht="16.149999999999999" customHeight="1">
      <c r="A42" s="565" t="s">
        <v>18</v>
      </c>
      <c r="B42" s="566"/>
      <c r="C42" s="387">
        <v>7228.56</v>
      </c>
      <c r="D42" s="385">
        <v>3771.91</v>
      </c>
      <c r="E42" s="386">
        <v>425.63</v>
      </c>
      <c r="F42" s="164">
        <v>1503</v>
      </c>
      <c r="G42" s="386">
        <v>1653.36</v>
      </c>
      <c r="H42" s="170">
        <v>135.15</v>
      </c>
      <c r="I42" s="173">
        <v>284</v>
      </c>
    </row>
    <row r="43" spans="1:9" ht="19.5" customHeight="1">
      <c r="A43" s="570" t="s">
        <v>200</v>
      </c>
      <c r="B43" s="570"/>
      <c r="C43" s="570"/>
      <c r="D43" s="570"/>
      <c r="E43" s="570"/>
      <c r="F43" s="570"/>
      <c r="G43" s="570"/>
      <c r="H43" s="570"/>
      <c r="I43" s="570"/>
    </row>
    <row r="44" spans="1:9" ht="15.75" customHeight="1">
      <c r="A44" s="571" t="s">
        <v>201</v>
      </c>
      <c r="B44" s="571"/>
      <c r="C44" s="571"/>
      <c r="D44" s="571"/>
      <c r="E44" s="571"/>
      <c r="F44" s="571"/>
      <c r="G44" s="571"/>
      <c r="H44" s="571"/>
      <c r="I44" s="571"/>
    </row>
    <row r="45" spans="1:9">
      <c r="A45" s="10"/>
      <c r="B45" s="10"/>
      <c r="C45" s="10"/>
      <c r="D45" s="10"/>
      <c r="E45" s="10"/>
      <c r="F45" s="10"/>
      <c r="G45" s="10"/>
      <c r="I45" s="10"/>
    </row>
    <row r="46" spans="1:9">
      <c r="A46" s="10"/>
      <c r="B46" s="10"/>
      <c r="C46" s="10"/>
      <c r="D46" s="10"/>
      <c r="E46" s="10"/>
      <c r="F46" s="10"/>
      <c r="G46" s="10"/>
      <c r="I46" s="10"/>
    </row>
    <row r="47" spans="1:9">
      <c r="A47" s="10"/>
      <c r="B47" s="10"/>
      <c r="C47" s="10"/>
      <c r="D47" s="10"/>
      <c r="E47" s="10"/>
      <c r="F47" s="10"/>
      <c r="G47" s="10"/>
      <c r="I47" s="10"/>
    </row>
    <row r="48" spans="1:9">
      <c r="A48" s="10"/>
      <c r="B48" s="10"/>
      <c r="C48" s="10"/>
      <c r="D48" s="10"/>
      <c r="E48" s="10"/>
      <c r="F48" s="10"/>
      <c r="G48" s="10"/>
      <c r="I48" s="10"/>
    </row>
    <row r="49" spans="1:9">
      <c r="A49" s="10"/>
      <c r="B49" s="10"/>
      <c r="C49" s="10"/>
      <c r="D49" s="10"/>
      <c r="E49" s="10"/>
      <c r="F49" s="10"/>
      <c r="G49" s="10"/>
      <c r="I49" s="10"/>
    </row>
    <row r="50" spans="1:9">
      <c r="A50" s="10"/>
      <c r="B50" s="10"/>
      <c r="C50" s="10"/>
      <c r="D50" s="10"/>
      <c r="E50" s="10"/>
      <c r="F50" s="10"/>
      <c r="G50" s="10"/>
      <c r="I50" s="10"/>
    </row>
    <row r="51" spans="1:9">
      <c r="A51" s="10"/>
      <c r="B51" s="10"/>
      <c r="C51" s="10"/>
      <c r="D51" s="10"/>
      <c r="E51" s="10"/>
      <c r="F51" s="10"/>
      <c r="G51" s="10"/>
      <c r="I51" s="10"/>
    </row>
    <row r="52" spans="1:9">
      <c r="A52" s="10"/>
      <c r="B52" s="10"/>
      <c r="C52" s="10"/>
      <c r="D52" s="10"/>
      <c r="E52" s="10"/>
      <c r="F52" s="10"/>
      <c r="G52" s="10"/>
      <c r="I52" s="10"/>
    </row>
    <row r="53" spans="1:9">
      <c r="A53" s="10"/>
      <c r="B53" s="10"/>
      <c r="C53" s="10"/>
      <c r="D53" s="10"/>
      <c r="E53" s="10"/>
      <c r="F53" s="10"/>
      <c r="G53" s="10"/>
      <c r="I53" s="10"/>
    </row>
    <row r="54" spans="1:9">
      <c r="A54" s="10"/>
      <c r="B54" s="10"/>
      <c r="C54" s="10"/>
      <c r="D54" s="10"/>
      <c r="E54" s="10"/>
      <c r="F54" s="10"/>
      <c r="G54" s="10"/>
      <c r="I54" s="10"/>
    </row>
    <row r="55" spans="1:9">
      <c r="A55" s="10"/>
      <c r="B55" s="10"/>
      <c r="C55" s="10"/>
      <c r="D55" s="10"/>
      <c r="E55" s="10"/>
      <c r="F55" s="10"/>
      <c r="G55" s="10"/>
      <c r="I55" s="10"/>
    </row>
    <row r="56" spans="1:9">
      <c r="A56" s="10"/>
      <c r="B56" s="10"/>
      <c r="C56" s="10"/>
      <c r="D56" s="10"/>
      <c r="E56" s="10"/>
      <c r="F56" s="10"/>
      <c r="G56" s="10"/>
      <c r="I56" s="10"/>
    </row>
    <row r="57" spans="1:9">
      <c r="A57" s="10"/>
      <c r="B57" s="10"/>
      <c r="C57" s="10"/>
      <c r="D57" s="10"/>
      <c r="E57" s="10"/>
      <c r="F57" s="10"/>
      <c r="G57" s="10"/>
      <c r="I57" s="10"/>
    </row>
    <row r="58" spans="1:9">
      <c r="A58" s="10"/>
      <c r="B58" s="10"/>
      <c r="C58" s="10"/>
      <c r="D58" s="10"/>
      <c r="E58" s="10"/>
      <c r="F58" s="10"/>
      <c r="G58" s="10"/>
      <c r="I58" s="10"/>
    </row>
    <row r="59" spans="1:9">
      <c r="A59" s="10"/>
      <c r="B59" s="10"/>
      <c r="C59" s="10"/>
      <c r="D59" s="10"/>
      <c r="E59" s="10"/>
      <c r="F59" s="10"/>
      <c r="G59" s="10"/>
      <c r="I59" s="10"/>
    </row>
    <row r="60" spans="1:9">
      <c r="A60" s="10"/>
      <c r="B60" s="10"/>
      <c r="C60" s="10"/>
      <c r="D60" s="10"/>
      <c r="E60" s="10"/>
      <c r="F60" s="10"/>
      <c r="G60" s="10"/>
      <c r="I60" s="10"/>
    </row>
    <row r="61" spans="1:9">
      <c r="A61" s="10"/>
      <c r="B61" s="10"/>
      <c r="C61" s="10"/>
      <c r="D61" s="10"/>
      <c r="E61" s="10"/>
      <c r="F61" s="10"/>
      <c r="G61" s="10"/>
      <c r="I61" s="10"/>
    </row>
    <row r="62" spans="1:9">
      <c r="A62" s="10"/>
      <c r="B62" s="10"/>
      <c r="C62" s="10"/>
      <c r="D62" s="10"/>
      <c r="E62" s="10"/>
      <c r="F62" s="10"/>
      <c r="G62" s="10"/>
      <c r="I62" s="10"/>
    </row>
    <row r="63" spans="1:9">
      <c r="A63" s="10"/>
      <c r="B63" s="10"/>
      <c r="C63" s="10"/>
      <c r="D63" s="10"/>
      <c r="E63" s="10"/>
      <c r="F63" s="10"/>
      <c r="G63" s="10"/>
      <c r="I63" s="10"/>
    </row>
    <row r="64" spans="1:9">
      <c r="A64" s="10"/>
      <c r="B64" s="10"/>
      <c r="C64" s="10"/>
      <c r="D64" s="10"/>
      <c r="E64" s="10"/>
      <c r="F64" s="10"/>
      <c r="G64" s="10"/>
      <c r="I64" s="10"/>
    </row>
    <row r="65" spans="1:9">
      <c r="A65" s="10"/>
      <c r="B65" s="10"/>
      <c r="C65" s="10"/>
      <c r="D65" s="10"/>
      <c r="E65" s="10"/>
      <c r="F65" s="10"/>
      <c r="G65" s="10"/>
      <c r="I65" s="10"/>
    </row>
    <row r="66" spans="1:9">
      <c r="A66" s="10"/>
      <c r="B66" s="10"/>
      <c r="C66" s="10"/>
      <c r="D66" s="10"/>
      <c r="E66" s="10"/>
      <c r="F66" s="10"/>
      <c r="G66" s="10"/>
      <c r="I66" s="10"/>
    </row>
  </sheetData>
  <customSheetViews>
    <customSheetView guid="{7A9DC38A-B2BB-4566-9CDD-35B3DA7C537F}" scale="80" topLeftCell="A16">
      <pageMargins left="0.7" right="0.7" top="0.75" bottom="0.75" header="0.3" footer="0.3"/>
      <pageSetup paperSize="9" scale="85" orientation="portrait" horizontalDpi="4294967294" verticalDpi="4294967294" r:id="rId1"/>
    </customSheetView>
  </customSheetViews>
  <mergeCells count="41">
    <mergeCell ref="A43:I43"/>
    <mergeCell ref="A44:I44"/>
    <mergeCell ref="A4:B4"/>
    <mergeCell ref="A5:I5"/>
    <mergeCell ref="A7:B7"/>
    <mergeCell ref="A8:B8"/>
    <mergeCell ref="A9:B9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B1:I1"/>
    <mergeCell ref="B2:I2"/>
    <mergeCell ref="A37:B37"/>
    <mergeCell ref="A38:B38"/>
    <mergeCell ref="A39:B39"/>
    <mergeCell ref="A26:B26"/>
    <mergeCell ref="A27:B27"/>
    <mergeCell ref="A28:B28"/>
    <mergeCell ref="A29:B29"/>
    <mergeCell ref="A30:B30"/>
    <mergeCell ref="A22:B22"/>
    <mergeCell ref="A23:B23"/>
    <mergeCell ref="A24:I24"/>
    <mergeCell ref="A16:B16"/>
    <mergeCell ref="A17:B17"/>
    <mergeCell ref="A18:B18"/>
  </mergeCells>
  <pageMargins left="0.7" right="0.7" top="0.75" bottom="0.75" header="0.3" footer="0.3"/>
  <pageSetup paperSize="9" scale="90" orientation="portrait" horizontalDpi="4294967294" verticalDpi="4294967294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54"/>
  <sheetViews>
    <sheetView zoomScale="75" zoomScaleNormal="75" workbookViewId="0"/>
  </sheetViews>
  <sheetFormatPr defaultColWidth="5.875" defaultRowHeight="15"/>
  <cols>
    <col min="1" max="1" width="15.875" style="19" customWidth="1"/>
    <col min="2" max="2" width="3.25" style="19" customWidth="1"/>
    <col min="3" max="3" width="10.25" style="19" customWidth="1"/>
    <col min="4" max="4" width="9.375" style="19" customWidth="1"/>
    <col min="5" max="5" width="9.75" style="19" customWidth="1"/>
    <col min="6" max="6" width="10.625" style="19" customWidth="1"/>
    <col min="7" max="7" width="8.625" style="19" customWidth="1"/>
    <col min="8" max="8" width="8.125" style="21" customWidth="1"/>
    <col min="9" max="9" width="7.625" style="48" customWidth="1"/>
    <col min="10" max="10" width="10.625" style="19" customWidth="1"/>
    <col min="11" max="11" width="5.875" style="21"/>
    <col min="12" max="16384" width="5.875" style="19"/>
  </cols>
  <sheetData>
    <row r="1" spans="1:11" ht="15" customHeight="1">
      <c r="A1" s="107" t="s">
        <v>274</v>
      </c>
      <c r="B1" s="107"/>
      <c r="C1" s="107"/>
      <c r="D1" s="107"/>
      <c r="E1" s="107"/>
      <c r="F1" s="107"/>
      <c r="G1" s="107"/>
      <c r="H1" s="50"/>
      <c r="I1" s="107"/>
      <c r="J1" s="107"/>
    </row>
    <row r="2" spans="1:11" ht="15" customHeight="1">
      <c r="A2" s="691" t="s">
        <v>275</v>
      </c>
      <c r="B2" s="691"/>
      <c r="C2" s="691"/>
      <c r="D2" s="691"/>
      <c r="E2" s="691"/>
      <c r="F2" s="691"/>
      <c r="G2" s="691"/>
      <c r="I2" s="19"/>
    </row>
    <row r="3" spans="1:11" ht="9.9499999999999993" customHeight="1" thickBot="1">
      <c r="A3" s="45"/>
      <c r="B3" s="45"/>
      <c r="C3" s="21"/>
      <c r="D3" s="21"/>
      <c r="E3" s="21"/>
      <c r="F3" s="21"/>
      <c r="G3" s="21"/>
      <c r="I3" s="19"/>
    </row>
    <row r="4" spans="1:11" s="22" customFormat="1" ht="17.25" customHeight="1">
      <c r="A4" s="665" t="s">
        <v>41</v>
      </c>
      <c r="B4" s="665"/>
      <c r="C4" s="668"/>
      <c r="D4" s="659" t="s">
        <v>42</v>
      </c>
      <c r="E4" s="655" t="s">
        <v>43</v>
      </c>
      <c r="F4" s="653" t="s">
        <v>44</v>
      </c>
      <c r="G4" s="654"/>
      <c r="H4" s="654"/>
      <c r="I4" s="654"/>
      <c r="J4" s="654"/>
      <c r="K4" s="23"/>
    </row>
    <row r="5" spans="1:11" s="22" customFormat="1" ht="68.25" customHeight="1" thickBot="1">
      <c r="A5" s="667"/>
      <c r="B5" s="667"/>
      <c r="C5" s="669"/>
      <c r="D5" s="661"/>
      <c r="E5" s="657"/>
      <c r="F5" s="496" t="s">
        <v>34</v>
      </c>
      <c r="G5" s="678" t="s">
        <v>276</v>
      </c>
      <c r="H5" s="678"/>
      <c r="I5" s="678" t="s">
        <v>187</v>
      </c>
      <c r="J5" s="679"/>
      <c r="K5" s="23"/>
    </row>
    <row r="6" spans="1:11" s="22" customFormat="1" ht="18" customHeight="1">
      <c r="A6" s="132" t="s">
        <v>0</v>
      </c>
      <c r="B6" s="694" t="s">
        <v>1</v>
      </c>
      <c r="C6" s="695"/>
      <c r="D6" s="268">
        <v>195</v>
      </c>
      <c r="E6" s="437">
        <v>7834</v>
      </c>
      <c r="F6" s="437">
        <v>5660</v>
      </c>
      <c r="G6" s="697">
        <v>2856</v>
      </c>
      <c r="H6" s="698"/>
      <c r="I6" s="697">
        <v>2804</v>
      </c>
      <c r="J6" s="705"/>
      <c r="K6" s="23"/>
    </row>
    <row r="7" spans="1:11" s="22" customFormat="1" ht="14.1" customHeight="1">
      <c r="A7" s="567" t="s">
        <v>2</v>
      </c>
      <c r="B7" s="567"/>
      <c r="C7" s="696"/>
      <c r="D7" s="261"/>
      <c r="E7" s="289"/>
      <c r="F7" s="208"/>
      <c r="G7" s="699"/>
      <c r="H7" s="700"/>
      <c r="I7" s="699"/>
      <c r="J7" s="707"/>
      <c r="K7" s="23"/>
    </row>
    <row r="8" spans="1:11" s="22" customFormat="1" ht="13.5" customHeight="1">
      <c r="A8" s="676" t="s">
        <v>3</v>
      </c>
      <c r="B8" s="676"/>
      <c r="C8" s="677"/>
      <c r="D8" s="290">
        <v>16</v>
      </c>
      <c r="E8" s="291">
        <v>566</v>
      </c>
      <c r="F8" s="292">
        <v>460</v>
      </c>
      <c r="G8" s="701">
        <v>353</v>
      </c>
      <c r="H8" s="702"/>
      <c r="I8" s="701">
        <v>107</v>
      </c>
      <c r="J8" s="706"/>
      <c r="K8" s="23"/>
    </row>
    <row r="9" spans="1:11" s="22" customFormat="1" ht="13.5" customHeight="1">
      <c r="A9" s="676" t="s">
        <v>4</v>
      </c>
      <c r="B9" s="676"/>
      <c r="C9" s="677"/>
      <c r="D9" s="290">
        <v>7</v>
      </c>
      <c r="E9" s="291">
        <v>236</v>
      </c>
      <c r="F9" s="292">
        <v>75</v>
      </c>
      <c r="G9" s="701">
        <v>15</v>
      </c>
      <c r="H9" s="702"/>
      <c r="I9" s="701">
        <v>60</v>
      </c>
      <c r="J9" s="706"/>
      <c r="K9" s="23"/>
    </row>
    <row r="10" spans="1:11" s="22" customFormat="1" ht="13.5" customHeight="1">
      <c r="A10" s="676" t="s">
        <v>5</v>
      </c>
      <c r="B10" s="676"/>
      <c r="C10" s="677"/>
      <c r="D10" s="290">
        <v>9</v>
      </c>
      <c r="E10" s="291">
        <v>302</v>
      </c>
      <c r="F10" s="292">
        <v>245</v>
      </c>
      <c r="G10" s="701">
        <v>132</v>
      </c>
      <c r="H10" s="702"/>
      <c r="I10" s="701">
        <v>113</v>
      </c>
      <c r="J10" s="706"/>
      <c r="K10" s="23"/>
    </row>
    <row r="11" spans="1:11" s="22" customFormat="1" ht="13.5" customHeight="1">
      <c r="A11" s="676" t="s">
        <v>6</v>
      </c>
      <c r="B11" s="676"/>
      <c r="C11" s="677"/>
      <c r="D11" s="290">
        <v>4</v>
      </c>
      <c r="E11" s="291">
        <v>171</v>
      </c>
      <c r="F11" s="292">
        <v>163</v>
      </c>
      <c r="G11" s="701">
        <v>90</v>
      </c>
      <c r="H11" s="702"/>
      <c r="I11" s="701">
        <v>73</v>
      </c>
      <c r="J11" s="706"/>
      <c r="K11" s="23"/>
    </row>
    <row r="12" spans="1:11" s="22" customFormat="1" ht="13.5" customHeight="1">
      <c r="A12" s="676" t="s">
        <v>7</v>
      </c>
      <c r="B12" s="676"/>
      <c r="C12" s="677"/>
      <c r="D12" s="290">
        <v>3</v>
      </c>
      <c r="E12" s="291">
        <v>131</v>
      </c>
      <c r="F12" s="292">
        <v>72</v>
      </c>
      <c r="G12" s="701">
        <v>45</v>
      </c>
      <c r="H12" s="702"/>
      <c r="I12" s="701">
        <v>27</v>
      </c>
      <c r="J12" s="706"/>
      <c r="K12" s="23"/>
    </row>
    <row r="13" spans="1:11" s="22" customFormat="1" ht="13.5" customHeight="1">
      <c r="A13" s="676" t="s">
        <v>8</v>
      </c>
      <c r="B13" s="676"/>
      <c r="C13" s="677"/>
      <c r="D13" s="290">
        <v>17</v>
      </c>
      <c r="E13" s="291">
        <v>751</v>
      </c>
      <c r="F13" s="292">
        <v>587</v>
      </c>
      <c r="G13" s="701">
        <v>269</v>
      </c>
      <c r="H13" s="702"/>
      <c r="I13" s="701">
        <v>318</v>
      </c>
      <c r="J13" s="706"/>
      <c r="K13" s="23"/>
    </row>
    <row r="14" spans="1:11" s="22" customFormat="1" ht="13.5" customHeight="1">
      <c r="A14" s="676" t="s">
        <v>9</v>
      </c>
      <c r="B14" s="676"/>
      <c r="C14" s="677"/>
      <c r="D14" s="293">
        <v>7</v>
      </c>
      <c r="E14" s="291">
        <v>300</v>
      </c>
      <c r="F14" s="292">
        <v>200</v>
      </c>
      <c r="G14" s="701">
        <v>169</v>
      </c>
      <c r="H14" s="702"/>
      <c r="I14" s="701">
        <v>31</v>
      </c>
      <c r="J14" s="706"/>
      <c r="K14" s="23"/>
    </row>
    <row r="15" spans="1:11" s="22" customFormat="1" ht="13.5" customHeight="1">
      <c r="A15" s="676" t="s">
        <v>10</v>
      </c>
      <c r="B15" s="676"/>
      <c r="C15" s="677"/>
      <c r="D15" s="463" t="s">
        <v>151</v>
      </c>
      <c r="E15" s="463" t="s">
        <v>151</v>
      </c>
      <c r="F15" s="463" t="s">
        <v>151</v>
      </c>
      <c r="G15" s="703" t="s">
        <v>151</v>
      </c>
      <c r="H15" s="704"/>
      <c r="I15" s="703" t="s">
        <v>151</v>
      </c>
      <c r="J15" s="708"/>
      <c r="K15" s="23"/>
    </row>
    <row r="16" spans="1:11" s="22" customFormat="1" ht="13.5" customHeight="1">
      <c r="A16" s="676" t="s">
        <v>11</v>
      </c>
      <c r="B16" s="676"/>
      <c r="C16" s="677"/>
      <c r="D16" s="290">
        <v>15</v>
      </c>
      <c r="E16" s="291">
        <v>686</v>
      </c>
      <c r="F16" s="292">
        <v>637</v>
      </c>
      <c r="G16" s="701">
        <v>406</v>
      </c>
      <c r="H16" s="702"/>
      <c r="I16" s="701">
        <v>231</v>
      </c>
      <c r="J16" s="706"/>
      <c r="K16" s="23"/>
    </row>
    <row r="17" spans="1:11" s="22" customFormat="1" ht="13.5" customHeight="1">
      <c r="A17" s="676" t="s">
        <v>12</v>
      </c>
      <c r="B17" s="676"/>
      <c r="C17" s="677"/>
      <c r="D17" s="290">
        <v>6</v>
      </c>
      <c r="E17" s="291">
        <v>152</v>
      </c>
      <c r="F17" s="292">
        <v>80</v>
      </c>
      <c r="G17" s="701">
        <v>33</v>
      </c>
      <c r="H17" s="702"/>
      <c r="I17" s="701">
        <v>47</v>
      </c>
      <c r="J17" s="706"/>
      <c r="K17" s="23"/>
    </row>
    <row r="18" spans="1:11" s="22" customFormat="1" ht="13.5" customHeight="1">
      <c r="A18" s="676" t="s">
        <v>13</v>
      </c>
      <c r="B18" s="676"/>
      <c r="C18" s="677"/>
      <c r="D18" s="290">
        <v>24</v>
      </c>
      <c r="E18" s="291">
        <v>911</v>
      </c>
      <c r="F18" s="292">
        <v>722</v>
      </c>
      <c r="G18" s="701">
        <v>329</v>
      </c>
      <c r="H18" s="702"/>
      <c r="I18" s="701">
        <v>393</v>
      </c>
      <c r="J18" s="706"/>
      <c r="K18" s="23"/>
    </row>
    <row r="19" spans="1:11" s="22" customFormat="1" ht="13.5" customHeight="1">
      <c r="A19" s="676" t="s">
        <v>14</v>
      </c>
      <c r="B19" s="676"/>
      <c r="C19" s="677"/>
      <c r="D19" s="290">
        <v>26</v>
      </c>
      <c r="E19" s="291">
        <v>1440</v>
      </c>
      <c r="F19" s="292">
        <v>906</v>
      </c>
      <c r="G19" s="701">
        <v>476</v>
      </c>
      <c r="H19" s="702"/>
      <c r="I19" s="701">
        <v>430</v>
      </c>
      <c r="J19" s="706"/>
      <c r="K19" s="23"/>
    </row>
    <row r="20" spans="1:11" s="22" customFormat="1" ht="13.5" customHeight="1">
      <c r="A20" s="676" t="s">
        <v>15</v>
      </c>
      <c r="B20" s="676"/>
      <c r="C20" s="677"/>
      <c r="D20" s="290">
        <v>8</v>
      </c>
      <c r="E20" s="291">
        <v>273</v>
      </c>
      <c r="F20" s="292">
        <v>223</v>
      </c>
      <c r="G20" s="701">
        <v>98</v>
      </c>
      <c r="H20" s="702"/>
      <c r="I20" s="701">
        <v>125</v>
      </c>
      <c r="J20" s="706"/>
      <c r="K20" s="23"/>
    </row>
    <row r="21" spans="1:11" s="22" customFormat="1" ht="13.5" customHeight="1">
      <c r="A21" s="676" t="s">
        <v>16</v>
      </c>
      <c r="B21" s="676"/>
      <c r="C21" s="677"/>
      <c r="D21" s="290">
        <v>9</v>
      </c>
      <c r="E21" s="291">
        <v>554</v>
      </c>
      <c r="F21" s="292">
        <v>384</v>
      </c>
      <c r="G21" s="701">
        <v>114</v>
      </c>
      <c r="H21" s="702"/>
      <c r="I21" s="701">
        <v>270</v>
      </c>
      <c r="J21" s="706"/>
      <c r="K21" s="23"/>
    </row>
    <row r="22" spans="1:11" s="22" customFormat="1" ht="13.5" customHeight="1">
      <c r="A22" s="676" t="s">
        <v>17</v>
      </c>
      <c r="B22" s="676"/>
      <c r="C22" s="677"/>
      <c r="D22" s="294">
        <v>15</v>
      </c>
      <c r="E22" s="295">
        <v>393</v>
      </c>
      <c r="F22" s="296">
        <v>322</v>
      </c>
      <c r="G22" s="701">
        <v>158</v>
      </c>
      <c r="H22" s="702"/>
      <c r="I22" s="701">
        <v>164</v>
      </c>
      <c r="J22" s="706"/>
      <c r="K22" s="23"/>
    </row>
    <row r="23" spans="1:11" s="22" customFormat="1" ht="13.5" customHeight="1">
      <c r="A23" s="676" t="s">
        <v>18</v>
      </c>
      <c r="B23" s="676"/>
      <c r="C23" s="677"/>
      <c r="D23" s="294">
        <v>29</v>
      </c>
      <c r="E23" s="295">
        <v>968</v>
      </c>
      <c r="F23" s="297">
        <v>584</v>
      </c>
      <c r="G23" s="701">
        <v>169</v>
      </c>
      <c r="H23" s="702"/>
      <c r="I23" s="701">
        <v>415</v>
      </c>
      <c r="J23" s="706"/>
      <c r="K23" s="23"/>
    </row>
    <row r="24" spans="1:11" s="90" customFormat="1" ht="15" customHeight="1">
      <c r="A24" s="627" t="s">
        <v>157</v>
      </c>
      <c r="B24" s="627"/>
      <c r="C24" s="627"/>
      <c r="D24" s="627"/>
      <c r="E24" s="627"/>
      <c r="F24" s="627"/>
      <c r="G24" s="627"/>
      <c r="H24" s="627"/>
      <c r="K24" s="438"/>
    </row>
    <row r="25" spans="1:11" s="91" customFormat="1" ht="14.25" customHeight="1">
      <c r="A25" s="664" t="s">
        <v>45</v>
      </c>
      <c r="B25" s="664"/>
      <c r="C25" s="664"/>
      <c r="D25" s="664"/>
      <c r="E25" s="664"/>
      <c r="F25" s="664"/>
      <c r="G25" s="664"/>
      <c r="H25" s="664"/>
      <c r="K25" s="83"/>
    </row>
    <row r="26" spans="1:11" ht="36" customHeight="1">
      <c r="I26" s="21"/>
      <c r="J26" s="21"/>
    </row>
    <row r="27" spans="1:11" ht="21" customHeight="1">
      <c r="A27" s="269" t="s">
        <v>180</v>
      </c>
      <c r="B27" s="692" t="s">
        <v>206</v>
      </c>
      <c r="C27" s="692"/>
      <c r="D27" s="692"/>
      <c r="E27" s="692"/>
      <c r="F27" s="692"/>
      <c r="G27" s="692"/>
      <c r="H27" s="692"/>
      <c r="I27" s="692"/>
      <c r="J27" s="692"/>
    </row>
    <row r="28" spans="1:11" ht="33.950000000000003" customHeight="1">
      <c r="A28" s="44" t="s">
        <v>28</v>
      </c>
      <c r="B28" s="693" t="s">
        <v>277</v>
      </c>
      <c r="C28" s="693"/>
      <c r="D28" s="693"/>
      <c r="E28" s="693"/>
      <c r="F28" s="693"/>
      <c r="G28" s="693"/>
      <c r="H28" s="693"/>
      <c r="I28" s="693"/>
      <c r="J28" s="693"/>
    </row>
    <row r="29" spans="1:11" ht="9.9499999999999993" customHeight="1" thickBot="1">
      <c r="H29" s="19"/>
      <c r="I29" s="19"/>
    </row>
    <row r="30" spans="1:11" s="192" customFormat="1" ht="16.5" customHeight="1">
      <c r="A30" s="665" t="s">
        <v>40</v>
      </c>
      <c r="B30" s="668"/>
      <c r="C30" s="654" t="s">
        <v>278</v>
      </c>
      <c r="D30" s="654"/>
      <c r="E30" s="654"/>
      <c r="F30" s="675"/>
      <c r="G30" s="653" t="s">
        <v>181</v>
      </c>
      <c r="H30" s="654"/>
      <c r="I30" s="654"/>
      <c r="J30" s="654"/>
      <c r="K30" s="439"/>
    </row>
    <row r="31" spans="1:11" s="192" customFormat="1" ht="17.25" customHeight="1">
      <c r="A31" s="666"/>
      <c r="B31" s="682"/>
      <c r="C31" s="683" t="s">
        <v>182</v>
      </c>
      <c r="D31" s="670" t="s">
        <v>183</v>
      </c>
      <c r="E31" s="685" t="s">
        <v>184</v>
      </c>
      <c r="F31" s="686"/>
      <c r="G31" s="687" t="s">
        <v>182</v>
      </c>
      <c r="H31" s="670" t="s">
        <v>183</v>
      </c>
      <c r="I31" s="685" t="s">
        <v>184</v>
      </c>
      <c r="J31" s="689"/>
      <c r="K31" s="439"/>
    </row>
    <row r="32" spans="1:11" s="46" customFormat="1" ht="32.25" customHeight="1" thickBot="1">
      <c r="A32" s="667"/>
      <c r="B32" s="669"/>
      <c r="C32" s="684"/>
      <c r="D32" s="657"/>
      <c r="E32" s="270" t="s">
        <v>34</v>
      </c>
      <c r="F32" s="495" t="s">
        <v>185</v>
      </c>
      <c r="G32" s="688"/>
      <c r="H32" s="657"/>
      <c r="I32" s="270" t="s">
        <v>34</v>
      </c>
      <c r="J32" s="109" t="s">
        <v>185</v>
      </c>
      <c r="K32" s="47"/>
    </row>
    <row r="33" spans="1:75" s="272" customFormat="1" ht="17.25" customHeight="1">
      <c r="A33" s="132" t="s">
        <v>0</v>
      </c>
      <c r="B33" s="133" t="s">
        <v>1</v>
      </c>
      <c r="C33" s="274">
        <v>560</v>
      </c>
      <c r="D33" s="435">
        <v>49544</v>
      </c>
      <c r="E33" s="435">
        <v>36840</v>
      </c>
      <c r="F33" s="435">
        <v>74.358146294203138</v>
      </c>
      <c r="G33" s="435">
        <v>203</v>
      </c>
      <c r="H33" s="435">
        <v>23829</v>
      </c>
      <c r="I33" s="435">
        <v>20148</v>
      </c>
      <c r="J33" s="436">
        <v>84.552436107264256</v>
      </c>
      <c r="K33" s="440"/>
      <c r="L33" s="271"/>
      <c r="M33" s="271"/>
      <c r="N33" s="271"/>
      <c r="O33" s="271"/>
      <c r="P33" s="271"/>
      <c r="Q33" s="271"/>
      <c r="R33" s="271"/>
      <c r="S33" s="271"/>
      <c r="T33" s="271"/>
      <c r="U33" s="271"/>
      <c r="V33" s="271"/>
      <c r="W33" s="271"/>
      <c r="X33" s="271"/>
      <c r="Y33" s="271"/>
      <c r="Z33" s="271"/>
      <c r="AA33" s="271"/>
      <c r="AB33" s="271"/>
      <c r="AC33" s="271"/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  <c r="AP33" s="271"/>
      <c r="AQ33" s="271"/>
      <c r="AR33" s="271"/>
      <c r="AS33" s="271"/>
      <c r="AT33" s="271"/>
      <c r="AU33" s="271"/>
      <c r="AV33" s="271"/>
      <c r="AW33" s="271"/>
      <c r="AX33" s="271"/>
      <c r="AY33" s="271"/>
      <c r="AZ33" s="271"/>
      <c r="BA33" s="271"/>
      <c r="BB33" s="271"/>
      <c r="BC33" s="271"/>
      <c r="BD33" s="271"/>
      <c r="BE33" s="271"/>
      <c r="BF33" s="271"/>
      <c r="BG33" s="271"/>
      <c r="BH33" s="271"/>
      <c r="BI33" s="271"/>
      <c r="BJ33" s="271"/>
      <c r="BK33" s="271"/>
      <c r="BL33" s="271"/>
      <c r="BM33" s="271"/>
      <c r="BN33" s="271"/>
      <c r="BO33" s="271"/>
      <c r="BP33" s="271"/>
      <c r="BQ33" s="271"/>
      <c r="BR33" s="271"/>
      <c r="BS33" s="271"/>
      <c r="BT33" s="271"/>
      <c r="BU33" s="271"/>
      <c r="BV33" s="271"/>
      <c r="BW33" s="271"/>
    </row>
    <row r="34" spans="1:75" s="272" customFormat="1" ht="14.1" customHeight="1">
      <c r="A34" s="567" t="s">
        <v>2</v>
      </c>
      <c r="B34" s="690"/>
      <c r="C34" s="275"/>
      <c r="D34" s="276"/>
      <c r="E34" s="276"/>
      <c r="F34" s="276"/>
      <c r="G34" s="276"/>
      <c r="H34" s="276"/>
      <c r="I34" s="276"/>
      <c r="J34" s="277"/>
      <c r="K34" s="440"/>
      <c r="L34" s="271"/>
      <c r="M34" s="271"/>
      <c r="N34" s="271"/>
      <c r="O34" s="271"/>
      <c r="P34" s="271"/>
      <c r="Q34" s="271"/>
      <c r="R34" s="271"/>
      <c r="S34" s="271"/>
      <c r="T34" s="271"/>
      <c r="U34" s="271"/>
      <c r="V34" s="271"/>
      <c r="W34" s="271"/>
      <c r="X34" s="271"/>
      <c r="Y34" s="271"/>
      <c r="Z34" s="271"/>
      <c r="AA34" s="271"/>
      <c r="AB34" s="271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  <c r="AP34" s="271"/>
      <c r="AQ34" s="271"/>
      <c r="AR34" s="271"/>
      <c r="AS34" s="271"/>
      <c r="AT34" s="271"/>
      <c r="AU34" s="271"/>
      <c r="AV34" s="271"/>
      <c r="AW34" s="271"/>
      <c r="AX34" s="271"/>
      <c r="AY34" s="271"/>
      <c r="AZ34" s="271"/>
      <c r="BA34" s="271"/>
      <c r="BB34" s="271"/>
      <c r="BC34" s="271"/>
      <c r="BD34" s="271"/>
      <c r="BE34" s="271"/>
      <c r="BF34" s="271"/>
      <c r="BG34" s="271"/>
      <c r="BH34" s="271"/>
      <c r="BI34" s="271"/>
      <c r="BJ34" s="271"/>
      <c r="BK34" s="271"/>
      <c r="BL34" s="271"/>
      <c r="BM34" s="271"/>
      <c r="BN34" s="271"/>
      <c r="BO34" s="271"/>
      <c r="BP34" s="271"/>
      <c r="BQ34" s="271"/>
      <c r="BR34" s="271"/>
      <c r="BS34" s="271"/>
      <c r="BT34" s="271"/>
      <c r="BU34" s="271"/>
      <c r="BV34" s="271"/>
      <c r="BW34" s="271"/>
    </row>
    <row r="35" spans="1:75" s="272" customFormat="1" ht="15" customHeight="1">
      <c r="A35" s="680" t="s">
        <v>3</v>
      </c>
      <c r="B35" s="565"/>
      <c r="C35" s="278">
        <v>39</v>
      </c>
      <c r="D35" s="279">
        <v>2858</v>
      </c>
      <c r="E35" s="279">
        <v>2082</v>
      </c>
      <c r="F35" s="280">
        <v>72.848145556333094</v>
      </c>
      <c r="G35" s="281">
        <v>14</v>
      </c>
      <c r="H35" s="281">
        <v>1133</v>
      </c>
      <c r="I35" s="281">
        <v>1080</v>
      </c>
      <c r="J35" s="282">
        <v>95.322153574580753</v>
      </c>
      <c r="K35" s="441"/>
    </row>
    <row r="36" spans="1:75" s="272" customFormat="1" ht="15" customHeight="1">
      <c r="A36" s="680" t="s">
        <v>4</v>
      </c>
      <c r="B36" s="565"/>
      <c r="C36" s="283">
        <v>30</v>
      </c>
      <c r="D36" s="284">
        <v>3082</v>
      </c>
      <c r="E36" s="284">
        <v>2421</v>
      </c>
      <c r="F36" s="280">
        <v>78.552887735236851</v>
      </c>
      <c r="G36" s="281">
        <v>10</v>
      </c>
      <c r="H36" s="281">
        <v>1250</v>
      </c>
      <c r="I36" s="281">
        <v>1063</v>
      </c>
      <c r="J36" s="282">
        <v>85.04</v>
      </c>
      <c r="K36" s="441"/>
    </row>
    <row r="37" spans="1:75" s="272" customFormat="1" ht="15" customHeight="1">
      <c r="A37" s="680" t="s">
        <v>5</v>
      </c>
      <c r="B37" s="565"/>
      <c r="C37" s="285">
        <v>57</v>
      </c>
      <c r="D37" s="286">
        <v>5103</v>
      </c>
      <c r="E37" s="286">
        <v>3677</v>
      </c>
      <c r="F37" s="280">
        <v>72.055653537135029</v>
      </c>
      <c r="G37" s="287">
        <v>18</v>
      </c>
      <c r="H37" s="287">
        <v>3294</v>
      </c>
      <c r="I37" s="287">
        <v>2994</v>
      </c>
      <c r="J37" s="282">
        <v>90.892531876138435</v>
      </c>
      <c r="K37" s="441"/>
    </row>
    <row r="38" spans="1:75" s="272" customFormat="1" ht="15" customHeight="1">
      <c r="A38" s="680" t="s">
        <v>6</v>
      </c>
      <c r="B38" s="565"/>
      <c r="C38" s="278">
        <v>26</v>
      </c>
      <c r="D38" s="288">
        <v>2315</v>
      </c>
      <c r="E38" s="288">
        <v>1575</v>
      </c>
      <c r="F38" s="280">
        <v>68.034557235421161</v>
      </c>
      <c r="G38" s="281">
        <v>6</v>
      </c>
      <c r="H38" s="281">
        <v>433</v>
      </c>
      <c r="I38" s="281">
        <v>367</v>
      </c>
      <c r="J38" s="282">
        <v>84.757505773672065</v>
      </c>
      <c r="K38" s="441"/>
    </row>
    <row r="39" spans="1:75" s="272" customFormat="1" ht="15" customHeight="1">
      <c r="A39" s="680" t="s">
        <v>7</v>
      </c>
      <c r="B39" s="565"/>
      <c r="C39" s="285">
        <v>21</v>
      </c>
      <c r="D39" s="286">
        <v>1616</v>
      </c>
      <c r="E39" s="286">
        <v>872</v>
      </c>
      <c r="F39" s="280">
        <v>53.960396039603964</v>
      </c>
      <c r="G39" s="287">
        <v>27</v>
      </c>
      <c r="H39" s="287">
        <v>2744</v>
      </c>
      <c r="I39" s="287">
        <v>2015</v>
      </c>
      <c r="J39" s="282">
        <v>73.432944606413997</v>
      </c>
      <c r="K39" s="441"/>
    </row>
    <row r="40" spans="1:75" s="272" customFormat="1" ht="15" customHeight="1">
      <c r="A40" s="680" t="s">
        <v>8</v>
      </c>
      <c r="B40" s="565"/>
      <c r="C40" s="278">
        <v>45</v>
      </c>
      <c r="D40" s="288">
        <v>4125</v>
      </c>
      <c r="E40" s="288">
        <v>3556</v>
      </c>
      <c r="F40" s="280">
        <v>86.206060606060603</v>
      </c>
      <c r="G40" s="287">
        <v>20</v>
      </c>
      <c r="H40" s="287">
        <v>2070</v>
      </c>
      <c r="I40" s="287">
        <v>1881</v>
      </c>
      <c r="J40" s="282">
        <v>90.869565217391298</v>
      </c>
      <c r="K40" s="441"/>
    </row>
    <row r="41" spans="1:75" s="272" customFormat="1" ht="15" customHeight="1">
      <c r="A41" s="680" t="s">
        <v>9</v>
      </c>
      <c r="B41" s="565"/>
      <c r="C41" s="278">
        <v>64</v>
      </c>
      <c r="D41" s="288">
        <v>5036</v>
      </c>
      <c r="E41" s="288">
        <v>3676</v>
      </c>
      <c r="F41" s="280">
        <v>72.994440031771248</v>
      </c>
      <c r="G41" s="287">
        <v>22</v>
      </c>
      <c r="H41" s="287">
        <v>2300</v>
      </c>
      <c r="I41" s="287">
        <v>1979</v>
      </c>
      <c r="J41" s="282">
        <v>86.043478260869563</v>
      </c>
      <c r="K41" s="441"/>
    </row>
    <row r="42" spans="1:75" s="272" customFormat="1" ht="15" customHeight="1">
      <c r="A42" s="680" t="s">
        <v>10</v>
      </c>
      <c r="B42" s="565"/>
      <c r="C42" s="278">
        <v>12</v>
      </c>
      <c r="D42" s="288">
        <v>947</v>
      </c>
      <c r="E42" s="288">
        <v>649</v>
      </c>
      <c r="F42" s="280">
        <v>68.532206969376986</v>
      </c>
      <c r="G42" s="281">
        <v>6</v>
      </c>
      <c r="H42" s="281">
        <v>684</v>
      </c>
      <c r="I42" s="281">
        <v>577</v>
      </c>
      <c r="J42" s="282">
        <v>84.356725146198826</v>
      </c>
      <c r="K42" s="441"/>
    </row>
    <row r="43" spans="1:75" s="272" customFormat="1" ht="15" customHeight="1">
      <c r="A43" s="680" t="s">
        <v>11</v>
      </c>
      <c r="B43" s="565"/>
      <c r="C43" s="285">
        <v>32</v>
      </c>
      <c r="D43" s="286">
        <v>3128</v>
      </c>
      <c r="E43" s="286">
        <v>2542</v>
      </c>
      <c r="F43" s="280">
        <v>81.265984654731454</v>
      </c>
      <c r="G43" s="287">
        <v>10</v>
      </c>
      <c r="H43" s="287">
        <v>1179</v>
      </c>
      <c r="I43" s="287">
        <v>758</v>
      </c>
      <c r="J43" s="282">
        <v>64.291772688719249</v>
      </c>
      <c r="K43" s="441"/>
    </row>
    <row r="44" spans="1:75" s="272" customFormat="1" ht="15" customHeight="1">
      <c r="A44" s="680" t="s">
        <v>12</v>
      </c>
      <c r="B44" s="565"/>
      <c r="C44" s="278">
        <v>28</v>
      </c>
      <c r="D44" s="288">
        <v>2535</v>
      </c>
      <c r="E44" s="288">
        <v>1904</v>
      </c>
      <c r="F44" s="280">
        <v>75.108481262327416</v>
      </c>
      <c r="G44" s="287">
        <v>10</v>
      </c>
      <c r="H44" s="287">
        <v>1549</v>
      </c>
      <c r="I44" s="287">
        <v>1345</v>
      </c>
      <c r="J44" s="282">
        <v>86.830213040671396</v>
      </c>
      <c r="K44" s="441"/>
    </row>
    <row r="45" spans="1:75" s="272" customFormat="1" ht="15" customHeight="1">
      <c r="A45" s="680" t="s">
        <v>13</v>
      </c>
      <c r="B45" s="565"/>
      <c r="C45" s="283">
        <v>29</v>
      </c>
      <c r="D45" s="284">
        <v>2613</v>
      </c>
      <c r="E45" s="284">
        <v>1926</v>
      </c>
      <c r="F45" s="280">
        <v>73.708381171067742</v>
      </c>
      <c r="G45" s="287">
        <v>4</v>
      </c>
      <c r="H45" s="287">
        <v>598</v>
      </c>
      <c r="I45" s="287">
        <v>591</v>
      </c>
      <c r="J45" s="282">
        <v>98.829431438127088</v>
      </c>
      <c r="K45" s="441"/>
    </row>
    <row r="46" spans="1:75" s="272" customFormat="1" ht="15" customHeight="1">
      <c r="A46" s="680" t="s">
        <v>14</v>
      </c>
      <c r="B46" s="565"/>
      <c r="C46" s="278">
        <v>24</v>
      </c>
      <c r="D46" s="288">
        <v>1893</v>
      </c>
      <c r="E46" s="288">
        <v>1251</v>
      </c>
      <c r="F46" s="280">
        <v>66.085578446909665</v>
      </c>
      <c r="G46" s="287">
        <v>12</v>
      </c>
      <c r="H46" s="287">
        <v>1191</v>
      </c>
      <c r="I46" s="287">
        <v>1053</v>
      </c>
      <c r="J46" s="282">
        <v>88.413098236775824</v>
      </c>
      <c r="K46" s="441"/>
    </row>
    <row r="47" spans="1:75" s="272" customFormat="1" ht="15" customHeight="1">
      <c r="A47" s="680" t="s">
        <v>15</v>
      </c>
      <c r="B47" s="565"/>
      <c r="C47" s="285">
        <v>22</v>
      </c>
      <c r="D47" s="286">
        <v>1846</v>
      </c>
      <c r="E47" s="286">
        <v>1216</v>
      </c>
      <c r="F47" s="280">
        <v>65.872156013001089</v>
      </c>
      <c r="G47" s="287">
        <v>6</v>
      </c>
      <c r="H47" s="287">
        <v>733</v>
      </c>
      <c r="I47" s="287">
        <v>439</v>
      </c>
      <c r="J47" s="282">
        <v>59.890859481582538</v>
      </c>
      <c r="K47" s="441"/>
    </row>
    <row r="48" spans="1:75" s="272" customFormat="1" ht="15" customHeight="1">
      <c r="A48" s="680" t="s">
        <v>16</v>
      </c>
      <c r="B48" s="565"/>
      <c r="C48" s="278">
        <v>33</v>
      </c>
      <c r="D48" s="288">
        <v>3039</v>
      </c>
      <c r="E48" s="288">
        <v>2140</v>
      </c>
      <c r="F48" s="280">
        <v>70.417900625205661</v>
      </c>
      <c r="G48" s="287">
        <v>12</v>
      </c>
      <c r="H48" s="287">
        <v>1835</v>
      </c>
      <c r="I48" s="287">
        <v>1721</v>
      </c>
      <c r="J48" s="282">
        <v>93.787465940054489</v>
      </c>
      <c r="K48" s="441"/>
    </row>
    <row r="49" spans="1:11" s="272" customFormat="1" ht="15" customHeight="1">
      <c r="A49" s="680" t="s">
        <v>17</v>
      </c>
      <c r="B49" s="565"/>
      <c r="C49" s="278">
        <v>54</v>
      </c>
      <c r="D49" s="288">
        <v>4508</v>
      </c>
      <c r="E49" s="288">
        <v>3416</v>
      </c>
      <c r="F49" s="280">
        <v>75.776397515527947</v>
      </c>
      <c r="G49" s="287">
        <v>13</v>
      </c>
      <c r="H49" s="287">
        <v>1450</v>
      </c>
      <c r="I49" s="287">
        <v>1218</v>
      </c>
      <c r="J49" s="282">
        <v>84</v>
      </c>
      <c r="K49" s="441"/>
    </row>
    <row r="50" spans="1:11" s="272" customFormat="1" ht="15" customHeight="1">
      <c r="A50" s="681" t="s">
        <v>18</v>
      </c>
      <c r="B50" s="628"/>
      <c r="C50" s="278">
        <v>44</v>
      </c>
      <c r="D50" s="288">
        <v>4900</v>
      </c>
      <c r="E50" s="288">
        <v>3937</v>
      </c>
      <c r="F50" s="280">
        <v>80.346938775510196</v>
      </c>
      <c r="G50" s="287">
        <v>13</v>
      </c>
      <c r="H50" s="287">
        <v>1386</v>
      </c>
      <c r="I50" s="287">
        <v>1067</v>
      </c>
      <c r="J50" s="282">
        <v>76.984126984126988</v>
      </c>
      <c r="K50" s="441"/>
    </row>
    <row r="51" spans="1:11" s="273" customFormat="1" ht="18" customHeight="1">
      <c r="A51" s="570" t="s">
        <v>207</v>
      </c>
      <c r="B51" s="570"/>
      <c r="C51" s="570"/>
      <c r="D51" s="570"/>
      <c r="E51" s="570"/>
      <c r="F51" s="570"/>
      <c r="G51" s="570"/>
      <c r="H51" s="570"/>
      <c r="I51" s="570"/>
      <c r="J51" s="570"/>
      <c r="K51" s="442"/>
    </row>
    <row r="52" spans="1:11" s="273" customFormat="1" ht="12.95" customHeight="1">
      <c r="A52" s="627" t="s">
        <v>169</v>
      </c>
      <c r="B52" s="627"/>
      <c r="C52" s="627"/>
      <c r="D52" s="627"/>
      <c r="E52" s="627"/>
      <c r="F52" s="627"/>
      <c r="G52" s="627"/>
      <c r="H52" s="627"/>
      <c r="I52" s="627"/>
      <c r="K52" s="442"/>
    </row>
    <row r="53" spans="1:11" s="60" customFormat="1" ht="15.75" customHeight="1">
      <c r="A53" s="571" t="s">
        <v>186</v>
      </c>
      <c r="B53" s="571"/>
      <c r="C53" s="571"/>
      <c r="D53" s="571"/>
      <c r="E53" s="571"/>
      <c r="F53" s="571"/>
      <c r="G53" s="571"/>
      <c r="H53" s="571"/>
      <c r="I53" s="571"/>
      <c r="J53" s="571"/>
      <c r="K53" s="59"/>
    </row>
    <row r="54" spans="1:11" ht="12.95" customHeight="1">
      <c r="A54" s="664" t="s">
        <v>111</v>
      </c>
      <c r="B54" s="664"/>
      <c r="C54" s="664"/>
      <c r="D54" s="664"/>
      <c r="E54" s="664"/>
      <c r="F54" s="664"/>
      <c r="G54" s="664"/>
      <c r="H54" s="664"/>
      <c r="I54" s="664"/>
      <c r="J54" s="103"/>
    </row>
    <row r="55" spans="1:11">
      <c r="I55" s="21"/>
      <c r="J55" s="21"/>
    </row>
    <row r="56" spans="1:11">
      <c r="I56" s="21"/>
      <c r="J56" s="21"/>
    </row>
    <row r="57" spans="1:11">
      <c r="I57" s="21"/>
      <c r="J57" s="21"/>
    </row>
    <row r="58" spans="1:11">
      <c r="I58" s="21"/>
      <c r="J58" s="21"/>
    </row>
    <row r="59" spans="1:11">
      <c r="I59" s="21"/>
      <c r="J59" s="21"/>
    </row>
    <row r="60" spans="1:11">
      <c r="I60" s="21"/>
      <c r="J60" s="21"/>
    </row>
    <row r="61" spans="1:11">
      <c r="I61" s="21"/>
      <c r="J61" s="21"/>
    </row>
    <row r="62" spans="1:11">
      <c r="I62" s="21"/>
      <c r="J62" s="21"/>
    </row>
    <row r="63" spans="1:11">
      <c r="I63" s="21"/>
      <c r="J63" s="21"/>
    </row>
    <row r="64" spans="1:11">
      <c r="I64" s="21"/>
      <c r="J64" s="21"/>
    </row>
    <row r="65" spans="9:10">
      <c r="I65" s="21"/>
      <c r="J65" s="21"/>
    </row>
    <row r="66" spans="9:10">
      <c r="I66" s="21"/>
      <c r="J66" s="21"/>
    </row>
    <row r="67" spans="9:10">
      <c r="I67" s="21"/>
      <c r="J67" s="21"/>
    </row>
    <row r="68" spans="9:10">
      <c r="I68" s="21"/>
      <c r="J68" s="21"/>
    </row>
    <row r="69" spans="9:10">
      <c r="I69" s="21"/>
      <c r="J69" s="21"/>
    </row>
    <row r="70" spans="9:10">
      <c r="I70" s="21"/>
      <c r="J70" s="21"/>
    </row>
    <row r="71" spans="9:10">
      <c r="I71" s="21"/>
      <c r="J71" s="21"/>
    </row>
    <row r="72" spans="9:10">
      <c r="I72" s="21"/>
      <c r="J72" s="21"/>
    </row>
    <row r="73" spans="9:10">
      <c r="I73" s="21"/>
      <c r="J73" s="21"/>
    </row>
    <row r="74" spans="9:10">
      <c r="I74" s="21"/>
      <c r="J74" s="21"/>
    </row>
    <row r="75" spans="9:10">
      <c r="I75" s="21"/>
      <c r="J75" s="21"/>
    </row>
    <row r="76" spans="9:10">
      <c r="I76" s="21"/>
      <c r="J76" s="21"/>
    </row>
    <row r="77" spans="9:10">
      <c r="I77" s="21"/>
      <c r="J77" s="21"/>
    </row>
    <row r="78" spans="9:10">
      <c r="I78" s="21"/>
      <c r="J78" s="21"/>
    </row>
    <row r="79" spans="9:10">
      <c r="I79" s="21"/>
      <c r="J79" s="21"/>
    </row>
    <row r="80" spans="9:10">
      <c r="I80" s="21"/>
      <c r="J80" s="21"/>
    </row>
    <row r="81" spans="9:10">
      <c r="I81" s="21"/>
      <c r="J81" s="21"/>
    </row>
    <row r="82" spans="9:10">
      <c r="I82" s="21"/>
      <c r="J82" s="21"/>
    </row>
    <row r="83" spans="9:10">
      <c r="I83" s="21"/>
      <c r="J83" s="21"/>
    </row>
    <row r="84" spans="9:10">
      <c r="I84" s="21"/>
      <c r="J84" s="21"/>
    </row>
    <row r="85" spans="9:10">
      <c r="I85" s="21"/>
      <c r="J85" s="21"/>
    </row>
    <row r="86" spans="9:10">
      <c r="I86" s="21"/>
      <c r="J86" s="21"/>
    </row>
    <row r="87" spans="9:10">
      <c r="I87" s="21"/>
      <c r="J87" s="21"/>
    </row>
    <row r="88" spans="9:10">
      <c r="I88" s="21"/>
      <c r="J88" s="21"/>
    </row>
    <row r="89" spans="9:10">
      <c r="I89" s="21"/>
      <c r="J89" s="21"/>
    </row>
    <row r="90" spans="9:10">
      <c r="I90" s="21"/>
      <c r="J90" s="21"/>
    </row>
    <row r="91" spans="9:10">
      <c r="I91" s="21"/>
      <c r="J91" s="21"/>
    </row>
    <row r="92" spans="9:10">
      <c r="I92" s="21"/>
      <c r="J92" s="21"/>
    </row>
    <row r="93" spans="9:10">
      <c r="I93" s="21"/>
      <c r="J93" s="21"/>
    </row>
    <row r="94" spans="9:10">
      <c r="I94" s="21"/>
      <c r="J94" s="21"/>
    </row>
    <row r="95" spans="9:10">
      <c r="I95" s="21"/>
      <c r="J95" s="21"/>
    </row>
    <row r="96" spans="9:10">
      <c r="I96" s="21"/>
      <c r="J96" s="21"/>
    </row>
    <row r="97" spans="9:10">
      <c r="I97" s="21"/>
      <c r="J97" s="21"/>
    </row>
    <row r="98" spans="9:10">
      <c r="I98" s="21"/>
      <c r="J98" s="21"/>
    </row>
    <row r="99" spans="9:10">
      <c r="I99" s="21"/>
      <c r="J99" s="21"/>
    </row>
    <row r="100" spans="9:10">
      <c r="I100" s="21"/>
      <c r="J100" s="21"/>
    </row>
    <row r="101" spans="9:10">
      <c r="I101" s="21"/>
      <c r="J101" s="21"/>
    </row>
    <row r="102" spans="9:10">
      <c r="I102" s="21"/>
      <c r="J102" s="21"/>
    </row>
    <row r="103" spans="9:10">
      <c r="I103" s="21"/>
      <c r="J103" s="21"/>
    </row>
    <row r="104" spans="9:10">
      <c r="I104" s="21"/>
      <c r="J104" s="21"/>
    </row>
    <row r="105" spans="9:10">
      <c r="I105" s="21"/>
      <c r="J105" s="21"/>
    </row>
    <row r="106" spans="9:10">
      <c r="I106" s="21"/>
      <c r="J106" s="21"/>
    </row>
    <row r="107" spans="9:10">
      <c r="I107" s="21"/>
      <c r="J107" s="21"/>
    </row>
    <row r="108" spans="9:10">
      <c r="I108" s="21"/>
      <c r="J108" s="21"/>
    </row>
    <row r="109" spans="9:10">
      <c r="I109" s="21"/>
      <c r="J109" s="21"/>
    </row>
    <row r="110" spans="9:10">
      <c r="I110" s="21"/>
      <c r="J110" s="21"/>
    </row>
    <row r="111" spans="9:10">
      <c r="I111" s="21"/>
      <c r="J111" s="21"/>
    </row>
    <row r="112" spans="9:10">
      <c r="I112" s="21"/>
      <c r="J112" s="21"/>
    </row>
    <row r="113" spans="9:10">
      <c r="I113" s="21"/>
      <c r="J113" s="21"/>
    </row>
    <row r="114" spans="9:10">
      <c r="I114" s="21"/>
      <c r="J114" s="21"/>
    </row>
    <row r="115" spans="9:10">
      <c r="I115" s="21"/>
      <c r="J115" s="21"/>
    </row>
    <row r="116" spans="9:10">
      <c r="I116" s="21"/>
      <c r="J116" s="21"/>
    </row>
    <row r="117" spans="9:10">
      <c r="I117" s="21"/>
      <c r="J117" s="21"/>
    </row>
    <row r="118" spans="9:10">
      <c r="I118" s="21"/>
      <c r="J118" s="21"/>
    </row>
    <row r="119" spans="9:10">
      <c r="I119" s="21"/>
      <c r="J119" s="21"/>
    </row>
    <row r="120" spans="9:10">
      <c r="I120" s="21"/>
      <c r="J120" s="21"/>
    </row>
    <row r="121" spans="9:10">
      <c r="I121" s="21"/>
      <c r="J121" s="21"/>
    </row>
    <row r="122" spans="9:10">
      <c r="I122" s="21"/>
      <c r="J122" s="21"/>
    </row>
    <row r="123" spans="9:10">
      <c r="I123" s="21"/>
      <c r="J123" s="21"/>
    </row>
    <row r="124" spans="9:10">
      <c r="I124" s="21"/>
      <c r="J124" s="21"/>
    </row>
    <row r="125" spans="9:10">
      <c r="I125" s="21"/>
      <c r="J125" s="21"/>
    </row>
    <row r="126" spans="9:10">
      <c r="I126" s="21"/>
      <c r="J126" s="21"/>
    </row>
    <row r="127" spans="9:10">
      <c r="I127" s="21"/>
      <c r="J127" s="21"/>
    </row>
    <row r="128" spans="9:10">
      <c r="I128" s="21"/>
      <c r="J128" s="21"/>
    </row>
    <row r="129" spans="9:10">
      <c r="I129" s="21"/>
      <c r="J129" s="21"/>
    </row>
    <row r="130" spans="9:10">
      <c r="I130" s="21"/>
      <c r="J130" s="21"/>
    </row>
    <row r="131" spans="9:10">
      <c r="I131" s="21"/>
      <c r="J131" s="21"/>
    </row>
    <row r="132" spans="9:10">
      <c r="I132" s="21"/>
      <c r="J132" s="21"/>
    </row>
    <row r="133" spans="9:10">
      <c r="I133" s="21"/>
      <c r="J133" s="21"/>
    </row>
    <row r="134" spans="9:10">
      <c r="I134" s="21"/>
      <c r="J134" s="21"/>
    </row>
    <row r="135" spans="9:10">
      <c r="I135" s="21"/>
      <c r="J135" s="21"/>
    </row>
    <row r="136" spans="9:10">
      <c r="I136" s="21"/>
      <c r="J136" s="21"/>
    </row>
    <row r="137" spans="9:10">
      <c r="I137" s="21"/>
      <c r="J137" s="21"/>
    </row>
    <row r="138" spans="9:10">
      <c r="I138" s="21"/>
      <c r="J138" s="21"/>
    </row>
    <row r="139" spans="9:10">
      <c r="I139" s="21"/>
      <c r="J139" s="21"/>
    </row>
    <row r="140" spans="9:10">
      <c r="I140" s="21"/>
      <c r="J140" s="21"/>
    </row>
    <row r="141" spans="9:10">
      <c r="I141" s="21"/>
      <c r="J141" s="21"/>
    </row>
    <row r="142" spans="9:10">
      <c r="I142" s="21"/>
      <c r="J142" s="21"/>
    </row>
    <row r="143" spans="9:10">
      <c r="I143" s="21"/>
      <c r="J143" s="21"/>
    </row>
    <row r="144" spans="9:10">
      <c r="I144" s="21"/>
      <c r="J144" s="21"/>
    </row>
    <row r="145" spans="9:10">
      <c r="I145" s="21"/>
      <c r="J145" s="21"/>
    </row>
    <row r="146" spans="9:10">
      <c r="I146" s="21"/>
      <c r="J146" s="21"/>
    </row>
    <row r="147" spans="9:10">
      <c r="I147" s="21"/>
      <c r="J147" s="21"/>
    </row>
    <row r="148" spans="9:10">
      <c r="I148" s="21"/>
      <c r="J148" s="21"/>
    </row>
    <row r="149" spans="9:10">
      <c r="I149" s="21"/>
      <c r="J149" s="21"/>
    </row>
    <row r="150" spans="9:10">
      <c r="I150" s="21"/>
      <c r="J150" s="21"/>
    </row>
    <row r="151" spans="9:10">
      <c r="I151" s="21"/>
      <c r="J151" s="21"/>
    </row>
    <row r="152" spans="9:10">
      <c r="I152" s="21"/>
      <c r="J152" s="21"/>
    </row>
    <row r="153" spans="9:10">
      <c r="I153" s="21"/>
      <c r="J153" s="21"/>
    </row>
    <row r="154" spans="9:10">
      <c r="I154" s="21"/>
      <c r="J154" s="21"/>
    </row>
    <row r="155" spans="9:10">
      <c r="I155" s="21"/>
      <c r="J155" s="21"/>
    </row>
    <row r="156" spans="9:10">
      <c r="I156" s="21"/>
      <c r="J156" s="21"/>
    </row>
    <row r="157" spans="9:10">
      <c r="I157" s="21"/>
      <c r="J157" s="21"/>
    </row>
    <row r="158" spans="9:10">
      <c r="I158" s="21"/>
      <c r="J158" s="21"/>
    </row>
    <row r="159" spans="9:10">
      <c r="I159" s="21"/>
      <c r="J159" s="21"/>
    </row>
    <row r="160" spans="9:10">
      <c r="I160" s="21"/>
      <c r="J160" s="21"/>
    </row>
    <row r="161" spans="9:10">
      <c r="I161" s="21"/>
      <c r="J161" s="21"/>
    </row>
    <row r="162" spans="9:10">
      <c r="I162" s="21"/>
      <c r="J162" s="21"/>
    </row>
    <row r="163" spans="9:10">
      <c r="I163" s="21"/>
      <c r="J163" s="21"/>
    </row>
    <row r="164" spans="9:10">
      <c r="I164" s="21"/>
      <c r="J164" s="21"/>
    </row>
    <row r="165" spans="9:10">
      <c r="I165" s="21"/>
      <c r="J165" s="21"/>
    </row>
    <row r="166" spans="9:10">
      <c r="I166" s="21"/>
      <c r="J166" s="21"/>
    </row>
    <row r="167" spans="9:10">
      <c r="I167" s="21"/>
      <c r="J167" s="21"/>
    </row>
    <row r="168" spans="9:10">
      <c r="I168" s="21"/>
      <c r="J168" s="21"/>
    </row>
    <row r="169" spans="9:10">
      <c r="I169" s="21"/>
      <c r="J169" s="21"/>
    </row>
    <row r="170" spans="9:10">
      <c r="I170" s="21"/>
      <c r="J170" s="21"/>
    </row>
    <row r="171" spans="9:10">
      <c r="I171" s="21"/>
      <c r="J171" s="21"/>
    </row>
    <row r="172" spans="9:10">
      <c r="I172" s="21"/>
      <c r="J172" s="21"/>
    </row>
    <row r="173" spans="9:10">
      <c r="I173" s="21"/>
      <c r="J173" s="21"/>
    </row>
    <row r="174" spans="9:10">
      <c r="I174" s="21"/>
      <c r="J174" s="21"/>
    </row>
    <row r="175" spans="9:10">
      <c r="I175" s="21"/>
      <c r="J175" s="21"/>
    </row>
    <row r="176" spans="9:10">
      <c r="I176" s="21"/>
      <c r="J176" s="21"/>
    </row>
    <row r="177" spans="9:10">
      <c r="I177" s="21"/>
      <c r="J177" s="21"/>
    </row>
    <row r="178" spans="9:10">
      <c r="I178" s="21"/>
      <c r="J178" s="21"/>
    </row>
    <row r="179" spans="9:10">
      <c r="I179" s="21"/>
      <c r="J179" s="21"/>
    </row>
    <row r="180" spans="9:10">
      <c r="I180" s="21"/>
      <c r="J180" s="21"/>
    </row>
    <row r="181" spans="9:10">
      <c r="I181" s="21"/>
      <c r="J181" s="21"/>
    </row>
    <row r="182" spans="9:10">
      <c r="I182" s="21"/>
      <c r="J182" s="21"/>
    </row>
    <row r="183" spans="9:10">
      <c r="I183" s="21"/>
      <c r="J183" s="21"/>
    </row>
    <row r="184" spans="9:10">
      <c r="I184" s="21"/>
      <c r="J184" s="21"/>
    </row>
    <row r="185" spans="9:10">
      <c r="I185" s="21"/>
      <c r="J185" s="21"/>
    </row>
    <row r="186" spans="9:10">
      <c r="I186" s="21"/>
      <c r="J186" s="21"/>
    </row>
    <row r="187" spans="9:10">
      <c r="I187" s="21"/>
      <c r="J187" s="21"/>
    </row>
    <row r="188" spans="9:10">
      <c r="I188" s="21"/>
      <c r="J188" s="21"/>
    </row>
    <row r="189" spans="9:10">
      <c r="I189" s="21"/>
      <c r="J189" s="21"/>
    </row>
    <row r="190" spans="9:10">
      <c r="I190" s="21"/>
      <c r="J190" s="21"/>
    </row>
    <row r="191" spans="9:10">
      <c r="I191" s="21"/>
      <c r="J191" s="21"/>
    </row>
    <row r="192" spans="9:10">
      <c r="I192" s="21"/>
      <c r="J192" s="21"/>
    </row>
    <row r="193" spans="9:10">
      <c r="I193" s="21"/>
      <c r="J193" s="21"/>
    </row>
    <row r="194" spans="9:10">
      <c r="I194" s="21"/>
      <c r="J194" s="21"/>
    </row>
    <row r="195" spans="9:10">
      <c r="I195" s="21"/>
      <c r="J195" s="21"/>
    </row>
    <row r="196" spans="9:10">
      <c r="I196" s="21"/>
      <c r="J196" s="21"/>
    </row>
    <row r="197" spans="9:10">
      <c r="I197" s="21"/>
      <c r="J197" s="21"/>
    </row>
    <row r="198" spans="9:10">
      <c r="I198" s="21"/>
      <c r="J198" s="21"/>
    </row>
    <row r="199" spans="9:10">
      <c r="I199" s="21"/>
      <c r="J199" s="21"/>
    </row>
    <row r="200" spans="9:10">
      <c r="I200" s="21"/>
      <c r="J200" s="21"/>
    </row>
    <row r="201" spans="9:10">
      <c r="I201" s="21"/>
      <c r="J201" s="21"/>
    </row>
    <row r="202" spans="9:10">
      <c r="I202" s="21"/>
      <c r="J202" s="21"/>
    </row>
    <row r="203" spans="9:10">
      <c r="I203" s="21"/>
      <c r="J203" s="21"/>
    </row>
    <row r="204" spans="9:10">
      <c r="I204" s="21"/>
      <c r="J204" s="21"/>
    </row>
    <row r="205" spans="9:10">
      <c r="I205" s="21"/>
      <c r="J205" s="21"/>
    </row>
    <row r="206" spans="9:10">
      <c r="I206" s="21"/>
      <c r="J206" s="21"/>
    </row>
    <row r="207" spans="9:10">
      <c r="I207" s="21"/>
      <c r="J207" s="21"/>
    </row>
    <row r="208" spans="9:10">
      <c r="I208" s="21"/>
      <c r="J208" s="21"/>
    </row>
    <row r="209" spans="9:10">
      <c r="I209" s="21"/>
      <c r="J209" s="21"/>
    </row>
    <row r="210" spans="9:10">
      <c r="I210" s="21"/>
      <c r="J210" s="21"/>
    </row>
    <row r="211" spans="9:10">
      <c r="I211" s="21"/>
    </row>
    <row r="212" spans="9:10">
      <c r="I212" s="21"/>
    </row>
    <row r="213" spans="9:10">
      <c r="I213" s="21"/>
    </row>
    <row r="214" spans="9:10">
      <c r="I214" s="21"/>
    </row>
    <row r="215" spans="9:10">
      <c r="I215" s="21"/>
    </row>
    <row r="216" spans="9:10">
      <c r="I216" s="21"/>
    </row>
    <row r="217" spans="9:10">
      <c r="I217" s="21"/>
    </row>
    <row r="218" spans="9:10">
      <c r="I218" s="21"/>
    </row>
    <row r="219" spans="9:10">
      <c r="I219" s="21"/>
    </row>
    <row r="220" spans="9:10">
      <c r="I220" s="21"/>
    </row>
    <row r="221" spans="9:10">
      <c r="I221" s="21"/>
    </row>
    <row r="222" spans="9:10">
      <c r="I222" s="21"/>
    </row>
    <row r="223" spans="9:10">
      <c r="I223" s="21"/>
    </row>
    <row r="224" spans="9:10">
      <c r="I224" s="21"/>
    </row>
    <row r="225" spans="9:9">
      <c r="I225" s="21"/>
    </row>
    <row r="226" spans="9:9">
      <c r="I226" s="21"/>
    </row>
    <row r="227" spans="9:9">
      <c r="I227" s="21"/>
    </row>
    <row r="228" spans="9:9">
      <c r="I228" s="21"/>
    </row>
    <row r="229" spans="9:9">
      <c r="I229" s="21"/>
    </row>
    <row r="230" spans="9:9">
      <c r="I230" s="21"/>
    </row>
    <row r="231" spans="9:9">
      <c r="I231" s="21"/>
    </row>
    <row r="232" spans="9:9">
      <c r="I232" s="21"/>
    </row>
    <row r="233" spans="9:9">
      <c r="I233" s="21"/>
    </row>
    <row r="234" spans="9:9">
      <c r="I234" s="21"/>
    </row>
    <row r="235" spans="9:9">
      <c r="I235" s="21"/>
    </row>
    <row r="236" spans="9:9">
      <c r="I236" s="21"/>
    </row>
    <row r="237" spans="9:9">
      <c r="I237" s="21"/>
    </row>
    <row r="238" spans="9:9">
      <c r="I238" s="21"/>
    </row>
    <row r="239" spans="9:9">
      <c r="I239" s="21"/>
    </row>
    <row r="240" spans="9:9">
      <c r="I240" s="21"/>
    </row>
    <row r="241" spans="9:9">
      <c r="I241" s="21"/>
    </row>
    <row r="242" spans="9:9">
      <c r="I242" s="21"/>
    </row>
    <row r="243" spans="9:9">
      <c r="I243" s="21"/>
    </row>
    <row r="244" spans="9:9">
      <c r="I244" s="21"/>
    </row>
    <row r="245" spans="9:9">
      <c r="I245" s="21"/>
    </row>
    <row r="246" spans="9:9">
      <c r="I246" s="21"/>
    </row>
    <row r="247" spans="9:9">
      <c r="I247" s="21"/>
    </row>
    <row r="248" spans="9:9">
      <c r="I248" s="21"/>
    </row>
    <row r="249" spans="9:9">
      <c r="I249" s="21"/>
    </row>
    <row r="250" spans="9:9">
      <c r="I250" s="21"/>
    </row>
    <row r="251" spans="9:9">
      <c r="I251" s="21"/>
    </row>
    <row r="252" spans="9:9">
      <c r="I252" s="21"/>
    </row>
    <row r="253" spans="9:9">
      <c r="I253" s="21"/>
    </row>
    <row r="254" spans="9:9">
      <c r="I254" s="21"/>
    </row>
    <row r="255" spans="9:9">
      <c r="I255" s="21"/>
    </row>
    <row r="256" spans="9:9">
      <c r="I256" s="21"/>
    </row>
    <row r="257" spans="9:9">
      <c r="I257" s="21"/>
    </row>
    <row r="258" spans="9:9">
      <c r="I258" s="21"/>
    </row>
    <row r="259" spans="9:9">
      <c r="I259" s="21"/>
    </row>
    <row r="260" spans="9:9">
      <c r="I260" s="21"/>
    </row>
    <row r="261" spans="9:9">
      <c r="I261" s="21"/>
    </row>
    <row r="262" spans="9:9">
      <c r="I262" s="21"/>
    </row>
    <row r="263" spans="9:9">
      <c r="I263" s="21"/>
    </row>
    <row r="264" spans="9:9">
      <c r="I264" s="21"/>
    </row>
    <row r="265" spans="9:9">
      <c r="I265" s="21"/>
    </row>
    <row r="266" spans="9:9">
      <c r="I266" s="21"/>
    </row>
    <row r="267" spans="9:9">
      <c r="I267" s="21"/>
    </row>
    <row r="268" spans="9:9">
      <c r="I268" s="21"/>
    </row>
    <row r="269" spans="9:9">
      <c r="I269" s="21"/>
    </row>
    <row r="270" spans="9:9">
      <c r="I270" s="21"/>
    </row>
    <row r="271" spans="9:9">
      <c r="I271" s="21"/>
    </row>
    <row r="272" spans="9:9">
      <c r="I272" s="21"/>
    </row>
    <row r="273" spans="9:9">
      <c r="I273" s="21"/>
    </row>
    <row r="274" spans="9:9">
      <c r="I274" s="21"/>
    </row>
    <row r="275" spans="9:9">
      <c r="I275" s="21"/>
    </row>
    <row r="276" spans="9:9">
      <c r="I276" s="21"/>
    </row>
    <row r="277" spans="9:9">
      <c r="I277" s="21"/>
    </row>
    <row r="278" spans="9:9">
      <c r="I278" s="21"/>
    </row>
    <row r="279" spans="9:9">
      <c r="I279" s="21"/>
    </row>
    <row r="280" spans="9:9">
      <c r="I280" s="21"/>
    </row>
    <row r="281" spans="9:9">
      <c r="I281" s="21"/>
    </row>
    <row r="282" spans="9:9">
      <c r="I282" s="21"/>
    </row>
    <row r="283" spans="9:9">
      <c r="I283" s="21"/>
    </row>
    <row r="284" spans="9:9">
      <c r="I284" s="21"/>
    </row>
    <row r="285" spans="9:9">
      <c r="I285" s="21"/>
    </row>
    <row r="286" spans="9:9">
      <c r="I286" s="21"/>
    </row>
    <row r="287" spans="9:9">
      <c r="I287" s="21"/>
    </row>
    <row r="288" spans="9:9">
      <c r="I288" s="21"/>
    </row>
    <row r="289" spans="9:9">
      <c r="I289" s="21"/>
    </row>
    <row r="290" spans="9:9">
      <c r="I290" s="21"/>
    </row>
    <row r="291" spans="9:9">
      <c r="I291" s="21"/>
    </row>
    <row r="292" spans="9:9">
      <c r="I292" s="21"/>
    </row>
    <row r="293" spans="9:9">
      <c r="I293" s="21"/>
    </row>
    <row r="294" spans="9:9">
      <c r="I294" s="21"/>
    </row>
    <row r="295" spans="9:9">
      <c r="I295" s="21"/>
    </row>
    <row r="296" spans="9:9">
      <c r="I296" s="21"/>
    </row>
    <row r="297" spans="9:9">
      <c r="I297" s="21"/>
    </row>
    <row r="298" spans="9:9">
      <c r="I298" s="21"/>
    </row>
    <row r="299" spans="9:9">
      <c r="I299" s="21"/>
    </row>
    <row r="300" spans="9:9">
      <c r="I300" s="21"/>
    </row>
    <row r="301" spans="9:9">
      <c r="I301" s="21"/>
    </row>
    <row r="302" spans="9:9">
      <c r="I302" s="21"/>
    </row>
    <row r="303" spans="9:9">
      <c r="I303" s="21"/>
    </row>
    <row r="304" spans="9:9">
      <c r="I304" s="21"/>
    </row>
    <row r="305" spans="9:9">
      <c r="I305" s="21"/>
    </row>
    <row r="306" spans="9:9">
      <c r="I306" s="21"/>
    </row>
    <row r="307" spans="9:9">
      <c r="I307" s="21"/>
    </row>
    <row r="308" spans="9:9">
      <c r="I308" s="21"/>
    </row>
    <row r="309" spans="9:9">
      <c r="I309" s="21"/>
    </row>
    <row r="310" spans="9:9">
      <c r="I310" s="21"/>
    </row>
    <row r="311" spans="9:9">
      <c r="I311" s="21"/>
    </row>
    <row r="312" spans="9:9">
      <c r="I312" s="21"/>
    </row>
    <row r="313" spans="9:9">
      <c r="I313" s="21"/>
    </row>
    <row r="314" spans="9:9">
      <c r="I314" s="21"/>
    </row>
    <row r="315" spans="9:9">
      <c r="I315" s="21"/>
    </row>
    <row r="316" spans="9:9">
      <c r="I316" s="21"/>
    </row>
    <row r="317" spans="9:9">
      <c r="I317" s="21"/>
    </row>
    <row r="318" spans="9:9">
      <c r="I318" s="21"/>
    </row>
    <row r="319" spans="9:9">
      <c r="I319" s="21"/>
    </row>
    <row r="320" spans="9:9">
      <c r="I320" s="21"/>
    </row>
    <row r="321" spans="9:9">
      <c r="I321" s="21"/>
    </row>
    <row r="322" spans="9:9">
      <c r="I322" s="21"/>
    </row>
    <row r="323" spans="9:9">
      <c r="I323" s="21"/>
    </row>
    <row r="324" spans="9:9">
      <c r="I324" s="21"/>
    </row>
    <row r="325" spans="9:9">
      <c r="I325" s="21"/>
    </row>
    <row r="326" spans="9:9">
      <c r="I326" s="21"/>
    </row>
    <row r="327" spans="9:9">
      <c r="I327" s="21"/>
    </row>
    <row r="328" spans="9:9">
      <c r="I328" s="21"/>
    </row>
    <row r="329" spans="9:9">
      <c r="I329" s="21"/>
    </row>
    <row r="330" spans="9:9">
      <c r="I330" s="21"/>
    </row>
    <row r="331" spans="9:9">
      <c r="I331" s="21"/>
    </row>
    <row r="332" spans="9:9">
      <c r="I332" s="21"/>
    </row>
    <row r="333" spans="9:9">
      <c r="I333" s="21"/>
    </row>
    <row r="334" spans="9:9">
      <c r="I334" s="21"/>
    </row>
    <row r="335" spans="9:9">
      <c r="I335" s="21"/>
    </row>
    <row r="336" spans="9:9">
      <c r="I336" s="21"/>
    </row>
    <row r="337" spans="9:9">
      <c r="I337" s="21"/>
    </row>
    <row r="338" spans="9:9">
      <c r="I338" s="21"/>
    </row>
    <row r="339" spans="9:9">
      <c r="I339" s="21"/>
    </row>
    <row r="340" spans="9:9">
      <c r="I340" s="21"/>
    </row>
    <row r="341" spans="9:9">
      <c r="I341" s="21"/>
    </row>
    <row r="342" spans="9:9">
      <c r="I342" s="21"/>
    </row>
    <row r="343" spans="9:9">
      <c r="I343" s="21"/>
    </row>
    <row r="344" spans="9:9">
      <c r="I344" s="21"/>
    </row>
    <row r="345" spans="9:9">
      <c r="I345" s="21"/>
    </row>
    <row r="346" spans="9:9">
      <c r="I346" s="21"/>
    </row>
    <row r="347" spans="9:9">
      <c r="I347" s="21"/>
    </row>
    <row r="348" spans="9:9">
      <c r="I348" s="21"/>
    </row>
    <row r="349" spans="9:9">
      <c r="I349" s="21"/>
    </row>
    <row r="350" spans="9:9">
      <c r="I350" s="21"/>
    </row>
    <row r="351" spans="9:9">
      <c r="I351" s="21"/>
    </row>
    <row r="352" spans="9:9">
      <c r="I352" s="21"/>
    </row>
    <row r="353" spans="9:9">
      <c r="I353" s="21"/>
    </row>
    <row r="354" spans="9:9">
      <c r="I354" s="21"/>
    </row>
    <row r="355" spans="9:9">
      <c r="I355" s="21"/>
    </row>
    <row r="356" spans="9:9">
      <c r="I356" s="21"/>
    </row>
    <row r="357" spans="9:9">
      <c r="I357" s="21"/>
    </row>
    <row r="358" spans="9:9">
      <c r="I358" s="21"/>
    </row>
    <row r="359" spans="9:9">
      <c r="I359" s="21"/>
    </row>
    <row r="360" spans="9:9">
      <c r="I360" s="21"/>
    </row>
    <row r="361" spans="9:9">
      <c r="I361" s="21"/>
    </row>
    <row r="362" spans="9:9">
      <c r="I362" s="21"/>
    </row>
    <row r="363" spans="9:9">
      <c r="I363" s="21"/>
    </row>
    <row r="364" spans="9:9">
      <c r="I364" s="21"/>
    </row>
    <row r="365" spans="9:9">
      <c r="I365" s="21"/>
    </row>
    <row r="366" spans="9:9">
      <c r="I366" s="21"/>
    </row>
    <row r="367" spans="9:9">
      <c r="I367" s="21"/>
    </row>
    <row r="368" spans="9:9">
      <c r="I368" s="21"/>
    </row>
    <row r="369" spans="9:9">
      <c r="I369" s="21"/>
    </row>
    <row r="370" spans="9:9">
      <c r="I370" s="21"/>
    </row>
    <row r="371" spans="9:9">
      <c r="I371" s="21"/>
    </row>
    <row r="372" spans="9:9">
      <c r="I372" s="21"/>
    </row>
    <row r="373" spans="9:9">
      <c r="I373" s="21"/>
    </row>
    <row r="374" spans="9:9">
      <c r="I374" s="21"/>
    </row>
    <row r="375" spans="9:9">
      <c r="I375" s="21"/>
    </row>
    <row r="376" spans="9:9">
      <c r="I376" s="21"/>
    </row>
    <row r="377" spans="9:9">
      <c r="I377" s="21"/>
    </row>
    <row r="378" spans="9:9">
      <c r="I378" s="21"/>
    </row>
    <row r="379" spans="9:9">
      <c r="I379" s="21"/>
    </row>
    <row r="380" spans="9:9">
      <c r="I380" s="21"/>
    </row>
    <row r="381" spans="9:9">
      <c r="I381" s="21"/>
    </row>
    <row r="382" spans="9:9">
      <c r="I382" s="21"/>
    </row>
    <row r="383" spans="9:9">
      <c r="I383" s="21"/>
    </row>
    <row r="384" spans="9:9">
      <c r="I384" s="21"/>
    </row>
    <row r="385" spans="9:9">
      <c r="I385" s="21"/>
    </row>
    <row r="386" spans="9:9">
      <c r="I386" s="21"/>
    </row>
    <row r="387" spans="9:9">
      <c r="I387" s="21"/>
    </row>
    <row r="388" spans="9:9">
      <c r="I388" s="21"/>
    </row>
    <row r="389" spans="9:9">
      <c r="I389" s="21"/>
    </row>
    <row r="390" spans="9:9">
      <c r="I390" s="21"/>
    </row>
    <row r="391" spans="9:9">
      <c r="I391" s="21"/>
    </row>
    <row r="392" spans="9:9">
      <c r="I392" s="21"/>
    </row>
    <row r="393" spans="9:9">
      <c r="I393" s="21"/>
    </row>
    <row r="394" spans="9:9">
      <c r="I394" s="21"/>
    </row>
    <row r="395" spans="9:9">
      <c r="I395" s="21"/>
    </row>
    <row r="396" spans="9:9">
      <c r="I396" s="21"/>
    </row>
    <row r="397" spans="9:9">
      <c r="I397" s="21"/>
    </row>
    <row r="398" spans="9:9">
      <c r="I398" s="21"/>
    </row>
    <row r="399" spans="9:9">
      <c r="I399" s="21"/>
    </row>
    <row r="400" spans="9:9">
      <c r="I400" s="21"/>
    </row>
    <row r="401" spans="9:9">
      <c r="I401" s="21"/>
    </row>
    <row r="402" spans="9:9">
      <c r="I402" s="21"/>
    </row>
    <row r="403" spans="9:9">
      <c r="I403" s="21"/>
    </row>
    <row r="404" spans="9:9">
      <c r="I404" s="21"/>
    </row>
    <row r="405" spans="9:9">
      <c r="I405" s="21"/>
    </row>
    <row r="406" spans="9:9">
      <c r="I406" s="21"/>
    </row>
    <row r="407" spans="9:9">
      <c r="I407" s="21"/>
    </row>
    <row r="408" spans="9:9">
      <c r="I408" s="21"/>
    </row>
    <row r="409" spans="9:9">
      <c r="I409" s="21"/>
    </row>
    <row r="410" spans="9:9">
      <c r="I410" s="21"/>
    </row>
    <row r="411" spans="9:9">
      <c r="I411" s="21"/>
    </row>
    <row r="412" spans="9:9">
      <c r="I412" s="21"/>
    </row>
    <row r="413" spans="9:9">
      <c r="I413" s="21"/>
    </row>
    <row r="414" spans="9:9">
      <c r="I414" s="21"/>
    </row>
    <row r="415" spans="9:9">
      <c r="I415" s="21"/>
    </row>
    <row r="416" spans="9:9">
      <c r="I416" s="21"/>
    </row>
    <row r="417" spans="9:9">
      <c r="I417" s="21"/>
    </row>
    <row r="418" spans="9:9">
      <c r="I418" s="21"/>
    </row>
    <row r="419" spans="9:9">
      <c r="I419" s="21"/>
    </row>
    <row r="420" spans="9:9">
      <c r="I420" s="21"/>
    </row>
    <row r="421" spans="9:9">
      <c r="I421" s="21"/>
    </row>
    <row r="422" spans="9:9">
      <c r="I422" s="21"/>
    </row>
    <row r="423" spans="9:9">
      <c r="I423" s="21"/>
    </row>
    <row r="424" spans="9:9">
      <c r="I424" s="21"/>
    </row>
    <row r="425" spans="9:9">
      <c r="I425" s="21"/>
    </row>
    <row r="426" spans="9:9">
      <c r="I426" s="21"/>
    </row>
    <row r="427" spans="9:9">
      <c r="I427" s="21"/>
    </row>
    <row r="428" spans="9:9">
      <c r="I428" s="21"/>
    </row>
    <row r="429" spans="9:9">
      <c r="I429" s="21"/>
    </row>
    <row r="430" spans="9:9">
      <c r="I430" s="21"/>
    </row>
    <row r="431" spans="9:9">
      <c r="I431" s="21"/>
    </row>
    <row r="432" spans="9:9">
      <c r="I432" s="21"/>
    </row>
    <row r="433" spans="9:9">
      <c r="I433" s="21"/>
    </row>
    <row r="434" spans="9:9">
      <c r="I434" s="21"/>
    </row>
    <row r="435" spans="9:9">
      <c r="I435" s="21"/>
    </row>
    <row r="436" spans="9:9">
      <c r="I436" s="21"/>
    </row>
    <row r="437" spans="9:9">
      <c r="I437" s="21"/>
    </row>
    <row r="438" spans="9:9">
      <c r="I438" s="21"/>
    </row>
    <row r="439" spans="9:9">
      <c r="I439" s="21"/>
    </row>
    <row r="440" spans="9:9">
      <c r="I440" s="21"/>
    </row>
    <row r="441" spans="9:9">
      <c r="I441" s="21"/>
    </row>
    <row r="442" spans="9:9">
      <c r="I442" s="21"/>
    </row>
    <row r="443" spans="9:9">
      <c r="I443" s="21"/>
    </row>
    <row r="444" spans="9:9">
      <c r="I444" s="21"/>
    </row>
    <row r="445" spans="9:9">
      <c r="I445" s="21"/>
    </row>
    <row r="446" spans="9:9">
      <c r="I446" s="21"/>
    </row>
    <row r="447" spans="9:9">
      <c r="I447" s="21"/>
    </row>
    <row r="448" spans="9:9">
      <c r="I448" s="21"/>
    </row>
    <row r="449" spans="9:9">
      <c r="I449" s="21"/>
    </row>
    <row r="450" spans="9:9">
      <c r="I450" s="21"/>
    </row>
    <row r="451" spans="9:9">
      <c r="I451" s="21"/>
    </row>
    <row r="452" spans="9:9">
      <c r="I452" s="21"/>
    </row>
    <row r="453" spans="9:9">
      <c r="I453" s="21"/>
    </row>
    <row r="454" spans="9:9">
      <c r="I454" s="21"/>
    </row>
    <row r="455" spans="9:9">
      <c r="I455" s="21"/>
    </row>
    <row r="456" spans="9:9">
      <c r="I456" s="21"/>
    </row>
    <row r="457" spans="9:9">
      <c r="I457" s="21"/>
    </row>
    <row r="458" spans="9:9">
      <c r="I458" s="21"/>
    </row>
    <row r="459" spans="9:9">
      <c r="I459" s="21"/>
    </row>
    <row r="460" spans="9:9">
      <c r="I460" s="21"/>
    </row>
    <row r="461" spans="9:9">
      <c r="I461" s="21"/>
    </row>
    <row r="462" spans="9:9">
      <c r="I462" s="21"/>
    </row>
    <row r="463" spans="9:9">
      <c r="I463" s="21"/>
    </row>
    <row r="464" spans="9:9">
      <c r="I464" s="21"/>
    </row>
    <row r="465" spans="9:9">
      <c r="I465" s="21"/>
    </row>
    <row r="466" spans="9:9">
      <c r="I466" s="21"/>
    </row>
    <row r="467" spans="9:9">
      <c r="I467" s="21"/>
    </row>
    <row r="468" spans="9:9">
      <c r="I468" s="21"/>
    </row>
    <row r="469" spans="9:9">
      <c r="I469" s="21"/>
    </row>
    <row r="470" spans="9:9">
      <c r="I470" s="21"/>
    </row>
    <row r="471" spans="9:9">
      <c r="I471" s="21"/>
    </row>
    <row r="472" spans="9:9">
      <c r="I472" s="21"/>
    </row>
    <row r="473" spans="9:9">
      <c r="I473" s="21"/>
    </row>
    <row r="474" spans="9:9">
      <c r="I474" s="21"/>
    </row>
    <row r="475" spans="9:9">
      <c r="I475" s="21"/>
    </row>
    <row r="476" spans="9:9">
      <c r="I476" s="21"/>
    </row>
    <row r="477" spans="9:9">
      <c r="I477" s="21"/>
    </row>
    <row r="478" spans="9:9">
      <c r="I478" s="21"/>
    </row>
    <row r="479" spans="9:9">
      <c r="I479" s="21"/>
    </row>
    <row r="480" spans="9:9">
      <c r="I480" s="21"/>
    </row>
    <row r="481" spans="9:9">
      <c r="I481" s="21"/>
    </row>
    <row r="482" spans="9:9">
      <c r="I482" s="21"/>
    </row>
    <row r="483" spans="9:9">
      <c r="I483" s="21"/>
    </row>
    <row r="484" spans="9:9">
      <c r="I484" s="21"/>
    </row>
    <row r="485" spans="9:9">
      <c r="I485" s="21"/>
    </row>
    <row r="486" spans="9:9">
      <c r="I486" s="21"/>
    </row>
    <row r="487" spans="9:9">
      <c r="I487" s="21"/>
    </row>
    <row r="488" spans="9:9">
      <c r="I488" s="21"/>
    </row>
    <row r="489" spans="9:9">
      <c r="I489" s="21"/>
    </row>
    <row r="490" spans="9:9">
      <c r="I490" s="21"/>
    </row>
    <row r="491" spans="9:9">
      <c r="I491" s="21"/>
    </row>
    <row r="492" spans="9:9">
      <c r="I492" s="21"/>
    </row>
    <row r="493" spans="9:9">
      <c r="I493" s="21"/>
    </row>
    <row r="494" spans="9:9">
      <c r="I494" s="21"/>
    </row>
    <row r="495" spans="9:9">
      <c r="I495" s="21"/>
    </row>
    <row r="496" spans="9:9">
      <c r="I496" s="21"/>
    </row>
    <row r="497" spans="9:9">
      <c r="I497" s="21"/>
    </row>
    <row r="498" spans="9:9">
      <c r="I498" s="21"/>
    </row>
    <row r="499" spans="9:9">
      <c r="I499" s="21"/>
    </row>
    <row r="500" spans="9:9">
      <c r="I500" s="21"/>
    </row>
    <row r="501" spans="9:9">
      <c r="I501" s="21"/>
    </row>
    <row r="502" spans="9:9">
      <c r="I502" s="21"/>
    </row>
    <row r="503" spans="9:9">
      <c r="I503" s="21"/>
    </row>
    <row r="504" spans="9:9">
      <c r="I504" s="21"/>
    </row>
    <row r="505" spans="9:9">
      <c r="I505" s="21"/>
    </row>
    <row r="506" spans="9:9">
      <c r="I506" s="21"/>
    </row>
    <row r="507" spans="9:9">
      <c r="I507" s="21"/>
    </row>
    <row r="508" spans="9:9">
      <c r="I508" s="21"/>
    </row>
    <row r="509" spans="9:9">
      <c r="I509" s="21"/>
    </row>
    <row r="510" spans="9:9">
      <c r="I510" s="21"/>
    </row>
    <row r="511" spans="9:9">
      <c r="I511" s="21"/>
    </row>
    <row r="512" spans="9:9">
      <c r="I512" s="21"/>
    </row>
    <row r="513" spans="9:9">
      <c r="I513" s="21"/>
    </row>
    <row r="514" spans="9:9">
      <c r="I514" s="21"/>
    </row>
    <row r="515" spans="9:9">
      <c r="I515" s="21"/>
    </row>
    <row r="516" spans="9:9">
      <c r="I516" s="21"/>
    </row>
    <row r="517" spans="9:9">
      <c r="I517" s="21"/>
    </row>
    <row r="518" spans="9:9">
      <c r="I518" s="21"/>
    </row>
    <row r="519" spans="9:9">
      <c r="I519" s="21"/>
    </row>
    <row r="520" spans="9:9">
      <c r="I520" s="21"/>
    </row>
    <row r="521" spans="9:9">
      <c r="I521" s="21"/>
    </row>
    <row r="522" spans="9:9">
      <c r="I522" s="21"/>
    </row>
    <row r="523" spans="9:9">
      <c r="I523" s="21"/>
    </row>
    <row r="524" spans="9:9">
      <c r="I524" s="21"/>
    </row>
    <row r="525" spans="9:9">
      <c r="I525" s="21"/>
    </row>
    <row r="526" spans="9:9">
      <c r="I526" s="21"/>
    </row>
    <row r="527" spans="9:9">
      <c r="I527" s="21"/>
    </row>
    <row r="528" spans="9:9">
      <c r="I528" s="21"/>
    </row>
    <row r="529" spans="9:9">
      <c r="I529" s="21"/>
    </row>
    <row r="530" spans="9:9">
      <c r="I530" s="21"/>
    </row>
    <row r="531" spans="9:9">
      <c r="I531" s="21"/>
    </row>
    <row r="532" spans="9:9">
      <c r="I532" s="21"/>
    </row>
    <row r="533" spans="9:9">
      <c r="I533" s="21"/>
    </row>
    <row r="534" spans="9:9">
      <c r="I534" s="21"/>
    </row>
    <row r="535" spans="9:9">
      <c r="I535" s="21"/>
    </row>
    <row r="536" spans="9:9">
      <c r="I536" s="21"/>
    </row>
    <row r="537" spans="9:9">
      <c r="I537" s="21"/>
    </row>
    <row r="538" spans="9:9">
      <c r="I538" s="21"/>
    </row>
    <row r="539" spans="9:9">
      <c r="I539" s="21"/>
    </row>
    <row r="540" spans="9:9">
      <c r="I540" s="21"/>
    </row>
    <row r="541" spans="9:9">
      <c r="I541" s="21"/>
    </row>
    <row r="542" spans="9:9">
      <c r="I542" s="21"/>
    </row>
    <row r="543" spans="9:9">
      <c r="I543" s="21"/>
    </row>
    <row r="544" spans="9:9">
      <c r="I544" s="21"/>
    </row>
    <row r="545" spans="9:9">
      <c r="I545" s="21"/>
    </row>
    <row r="546" spans="9:9">
      <c r="I546" s="21"/>
    </row>
    <row r="547" spans="9:9">
      <c r="I547" s="21"/>
    </row>
    <row r="548" spans="9:9">
      <c r="I548" s="21"/>
    </row>
    <row r="549" spans="9:9">
      <c r="I549" s="21"/>
    </row>
    <row r="550" spans="9:9">
      <c r="I550" s="21"/>
    </row>
    <row r="551" spans="9:9">
      <c r="I551" s="21"/>
    </row>
    <row r="552" spans="9:9">
      <c r="I552" s="21"/>
    </row>
    <row r="553" spans="9:9">
      <c r="I553" s="21"/>
    </row>
    <row r="554" spans="9:9">
      <c r="I554" s="21"/>
    </row>
  </sheetData>
  <customSheetViews>
    <customSheetView guid="{7A9DC38A-B2BB-4566-9CDD-35B3DA7C537F}" scale="75">
      <selection activeCell="W37" sqref="W37"/>
      <pageMargins left="0.98425196850393704" right="0.70866141732283472" top="0.98425196850393704" bottom="0.98425196850393704" header="0.51181102362204722" footer="0.51181102362204722"/>
      <pageSetup paperSize="9" scale="82" orientation="portrait" r:id="rId1"/>
      <headerFooter alignWithMargins="0"/>
    </customSheetView>
  </customSheetViews>
  <mergeCells count="95">
    <mergeCell ref="I19:J19"/>
    <mergeCell ref="I20:J20"/>
    <mergeCell ref="I21:J21"/>
    <mergeCell ref="I22:J22"/>
    <mergeCell ref="I23:J23"/>
    <mergeCell ref="G21:H21"/>
    <mergeCell ref="G22:H22"/>
    <mergeCell ref="G23:H23"/>
    <mergeCell ref="I6:J6"/>
    <mergeCell ref="I8:J8"/>
    <mergeCell ref="I7:J7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G16:H16"/>
    <mergeCell ref="G17:H17"/>
    <mergeCell ref="G18:H18"/>
    <mergeCell ref="G19:H19"/>
    <mergeCell ref="G20:H20"/>
    <mergeCell ref="G11:H11"/>
    <mergeCell ref="G12:H12"/>
    <mergeCell ref="G13:H13"/>
    <mergeCell ref="G14:H14"/>
    <mergeCell ref="G15:H15"/>
    <mergeCell ref="G6:H6"/>
    <mergeCell ref="G7:H7"/>
    <mergeCell ref="G8:H8"/>
    <mergeCell ref="G9:H9"/>
    <mergeCell ref="G10:H10"/>
    <mergeCell ref="A51:J51"/>
    <mergeCell ref="A2:G2"/>
    <mergeCell ref="A24:H24"/>
    <mergeCell ref="A25:H25"/>
    <mergeCell ref="B27:J27"/>
    <mergeCell ref="B28:J28"/>
    <mergeCell ref="D4:D5"/>
    <mergeCell ref="A10:C10"/>
    <mergeCell ref="F4:J4"/>
    <mergeCell ref="E4:E5"/>
    <mergeCell ref="A4:C5"/>
    <mergeCell ref="B6:C6"/>
    <mergeCell ref="A8:C8"/>
    <mergeCell ref="A7:C7"/>
    <mergeCell ref="A9:C9"/>
    <mergeCell ref="A23:C23"/>
    <mergeCell ref="A22:C22"/>
    <mergeCell ref="G31:G32"/>
    <mergeCell ref="H31:H32"/>
    <mergeCell ref="I31:J31"/>
    <mergeCell ref="A34:B34"/>
    <mergeCell ref="A35:B35"/>
    <mergeCell ref="A30:B32"/>
    <mergeCell ref="C30:F30"/>
    <mergeCell ref="G30:J30"/>
    <mergeCell ref="C31:C32"/>
    <mergeCell ref="D31:D32"/>
    <mergeCell ref="E31:F31"/>
    <mergeCell ref="A39:B39"/>
    <mergeCell ref="A40:B40"/>
    <mergeCell ref="A41:B41"/>
    <mergeCell ref="A42:B42"/>
    <mergeCell ref="A43:B43"/>
    <mergeCell ref="A53:J53"/>
    <mergeCell ref="A54:I54"/>
    <mergeCell ref="I5:J5"/>
    <mergeCell ref="G5:H5"/>
    <mergeCell ref="A49:B49"/>
    <mergeCell ref="A50:B50"/>
    <mergeCell ref="A52:I52"/>
    <mergeCell ref="A44:B44"/>
    <mergeCell ref="A45:B45"/>
    <mergeCell ref="A46:B46"/>
    <mergeCell ref="A47:B47"/>
    <mergeCell ref="A36:B36"/>
    <mergeCell ref="A37:B37"/>
    <mergeCell ref="A38:B38"/>
    <mergeCell ref="A48:B48"/>
    <mergeCell ref="A21:C21"/>
    <mergeCell ref="A20:C20"/>
    <mergeCell ref="A19:C19"/>
    <mergeCell ref="A18:C18"/>
    <mergeCell ref="A17:C17"/>
    <mergeCell ref="A11:C11"/>
    <mergeCell ref="A16:C16"/>
    <mergeCell ref="A15:C15"/>
    <mergeCell ref="A14:C14"/>
    <mergeCell ref="A13:C13"/>
    <mergeCell ref="A12:C12"/>
  </mergeCells>
  <pageMargins left="0.98425196850393704" right="0.70866141732283472" top="0.98425196850393704" bottom="0.98425196850393704" header="0.51181102362204722" footer="0.51181102362204722"/>
  <pageSetup paperSize="9" scale="81" orientation="portrait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="88" zoomScaleNormal="88" workbookViewId="0"/>
  </sheetViews>
  <sheetFormatPr defaultRowHeight="15"/>
  <cols>
    <col min="1" max="1" width="13.5" style="19" customWidth="1"/>
    <col min="2" max="2" width="6.375" style="19" customWidth="1"/>
    <col min="3" max="3" width="11.375" style="19" customWidth="1"/>
    <col min="4" max="4" width="12.5" style="19" customWidth="1"/>
    <col min="5" max="6" width="11.375" style="19" customWidth="1"/>
    <col min="7" max="7" width="11.5" style="19" customWidth="1"/>
    <col min="8" max="16384" width="9" style="19"/>
  </cols>
  <sheetData>
    <row r="1" spans="1:7" s="22" customFormat="1">
      <c r="A1" s="107" t="s">
        <v>179</v>
      </c>
      <c r="B1" s="503" t="s">
        <v>268</v>
      </c>
      <c r="C1" s="503"/>
      <c r="D1" s="503"/>
      <c r="E1" s="503"/>
      <c r="F1" s="503"/>
      <c r="G1" s="107"/>
    </row>
    <row r="2" spans="1:7" s="22" customFormat="1">
      <c r="A2" s="499" t="s">
        <v>29</v>
      </c>
      <c r="B2" s="499" t="s">
        <v>269</v>
      </c>
      <c r="C2" s="499"/>
      <c r="D2" s="499"/>
      <c r="E2" s="499"/>
      <c r="F2" s="499"/>
      <c r="G2" s="499"/>
    </row>
    <row r="3" spans="1:7" s="22" customFormat="1" ht="20.25" customHeight="1" thickBot="1">
      <c r="A3" s="21"/>
      <c r="B3" s="21"/>
      <c r="C3" s="21"/>
      <c r="D3" s="21"/>
      <c r="E3" s="21"/>
      <c r="F3" s="21"/>
      <c r="G3" s="21"/>
    </row>
    <row r="4" spans="1:7" ht="185.25" customHeight="1" thickBot="1">
      <c r="A4" s="715" t="s">
        <v>47</v>
      </c>
      <c r="B4" s="716"/>
      <c r="C4" s="95" t="s">
        <v>82</v>
      </c>
      <c r="D4" s="96" t="s">
        <v>270</v>
      </c>
      <c r="E4" s="96" t="s">
        <v>271</v>
      </c>
      <c r="F4" s="97" t="s">
        <v>83</v>
      </c>
      <c r="G4" s="507" t="s">
        <v>84</v>
      </c>
    </row>
    <row r="5" spans="1:7" ht="21.75" customHeight="1">
      <c r="A5" s="266" t="s">
        <v>0</v>
      </c>
      <c r="B5" s="134" t="s">
        <v>1</v>
      </c>
      <c r="C5" s="542">
        <v>390</v>
      </c>
      <c r="D5" s="543">
        <v>135</v>
      </c>
      <c r="E5" s="543">
        <v>23</v>
      </c>
      <c r="F5" s="265">
        <v>95433.8</v>
      </c>
      <c r="G5" s="130">
        <v>273309</v>
      </c>
    </row>
    <row r="6" spans="1:7" ht="15.75">
      <c r="A6" s="267" t="s">
        <v>2</v>
      </c>
      <c r="B6" s="494"/>
      <c r="C6" s="256"/>
      <c r="D6" s="255"/>
      <c r="E6" s="255"/>
      <c r="F6" s="263"/>
      <c r="G6" s="147"/>
    </row>
    <row r="7" spans="1:7" ht="24" customHeight="1">
      <c r="A7" s="709" t="s">
        <v>3</v>
      </c>
      <c r="B7" s="710"/>
      <c r="C7" s="544">
        <v>33</v>
      </c>
      <c r="D7" s="165">
        <v>11</v>
      </c>
      <c r="E7" s="165">
        <v>3</v>
      </c>
      <c r="F7" s="264">
        <v>8573.7000000000007</v>
      </c>
      <c r="G7" s="53">
        <v>22875</v>
      </c>
    </row>
    <row r="8" spans="1:7" ht="24" customHeight="1">
      <c r="A8" s="709" t="s">
        <v>4</v>
      </c>
      <c r="B8" s="710"/>
      <c r="C8" s="544">
        <v>19</v>
      </c>
      <c r="D8" s="165">
        <v>10</v>
      </c>
      <c r="E8" s="545" t="s">
        <v>151</v>
      </c>
      <c r="F8" s="264">
        <v>4192.2</v>
      </c>
      <c r="G8" s="53">
        <v>14060</v>
      </c>
    </row>
    <row r="9" spans="1:7" ht="24" customHeight="1">
      <c r="A9" s="709" t="s">
        <v>5</v>
      </c>
      <c r="B9" s="710"/>
      <c r="C9" s="544">
        <v>18</v>
      </c>
      <c r="D9" s="165">
        <v>4</v>
      </c>
      <c r="E9" s="165">
        <v>1</v>
      </c>
      <c r="F9" s="264">
        <v>6417.3</v>
      </c>
      <c r="G9" s="53">
        <v>22455</v>
      </c>
    </row>
    <row r="10" spans="1:7" ht="24" customHeight="1">
      <c r="A10" s="709" t="s">
        <v>6</v>
      </c>
      <c r="B10" s="710"/>
      <c r="C10" s="544">
        <v>6</v>
      </c>
      <c r="D10" s="165">
        <v>2</v>
      </c>
      <c r="E10" s="165">
        <v>1</v>
      </c>
      <c r="F10" s="264">
        <v>1216.2</v>
      </c>
      <c r="G10" s="53">
        <v>3021</v>
      </c>
    </row>
    <row r="11" spans="1:7" ht="24" customHeight="1">
      <c r="A11" s="709" t="s">
        <v>7</v>
      </c>
      <c r="B11" s="710"/>
      <c r="C11" s="544">
        <v>24</v>
      </c>
      <c r="D11" s="165">
        <v>7</v>
      </c>
      <c r="E11" s="165">
        <v>2</v>
      </c>
      <c r="F11" s="264">
        <v>6269.3</v>
      </c>
      <c r="G11" s="53">
        <v>14793</v>
      </c>
    </row>
    <row r="12" spans="1:7" s="50" customFormat="1" ht="24" customHeight="1">
      <c r="A12" s="709" t="s">
        <v>8</v>
      </c>
      <c r="B12" s="710"/>
      <c r="C12" s="544">
        <v>29</v>
      </c>
      <c r="D12" s="165">
        <v>10</v>
      </c>
      <c r="E12" s="165">
        <v>4</v>
      </c>
      <c r="F12" s="264">
        <v>12766.9</v>
      </c>
      <c r="G12" s="53">
        <v>35298</v>
      </c>
    </row>
    <row r="13" spans="1:7" s="50" customFormat="1" ht="24" customHeight="1">
      <c r="A13" s="709" t="s">
        <v>9</v>
      </c>
      <c r="B13" s="710"/>
      <c r="C13" s="544">
        <v>94</v>
      </c>
      <c r="D13" s="165">
        <v>13</v>
      </c>
      <c r="E13" s="545" t="s">
        <v>151</v>
      </c>
      <c r="F13" s="264">
        <v>17125</v>
      </c>
      <c r="G13" s="53">
        <v>46012</v>
      </c>
    </row>
    <row r="14" spans="1:7" s="43" customFormat="1" ht="24" customHeight="1">
      <c r="A14" s="709" t="s">
        <v>10</v>
      </c>
      <c r="B14" s="710"/>
      <c r="C14" s="544">
        <v>6</v>
      </c>
      <c r="D14" s="165">
        <v>2</v>
      </c>
      <c r="E14" s="545" t="s">
        <v>151</v>
      </c>
      <c r="F14" s="264">
        <v>1499.5</v>
      </c>
      <c r="G14" s="53">
        <v>4346</v>
      </c>
    </row>
    <row r="15" spans="1:7" ht="24" customHeight="1">
      <c r="A15" s="709" t="s">
        <v>11</v>
      </c>
      <c r="B15" s="710"/>
      <c r="C15" s="544">
        <v>14</v>
      </c>
      <c r="D15" s="165">
        <v>8</v>
      </c>
      <c r="E15" s="165">
        <v>5</v>
      </c>
      <c r="F15" s="264">
        <v>3019.2</v>
      </c>
      <c r="G15" s="53">
        <v>17416</v>
      </c>
    </row>
    <row r="16" spans="1:7" ht="24" customHeight="1">
      <c r="A16" s="709" t="s">
        <v>12</v>
      </c>
      <c r="B16" s="710"/>
      <c r="C16" s="544">
        <v>16</v>
      </c>
      <c r="D16" s="165">
        <v>5</v>
      </c>
      <c r="E16" s="545" t="s">
        <v>151</v>
      </c>
      <c r="F16" s="264">
        <v>2748.9</v>
      </c>
      <c r="G16" s="53">
        <v>10506</v>
      </c>
    </row>
    <row r="17" spans="1:7" ht="24" customHeight="1">
      <c r="A17" s="712" t="s">
        <v>13</v>
      </c>
      <c r="B17" s="713"/>
      <c r="C17" s="544">
        <v>26</v>
      </c>
      <c r="D17" s="165">
        <v>11</v>
      </c>
      <c r="E17" s="545" t="s">
        <v>151</v>
      </c>
      <c r="F17" s="264">
        <v>5831.2</v>
      </c>
      <c r="G17" s="53">
        <v>15895</v>
      </c>
    </row>
    <row r="18" spans="1:7" ht="24" customHeight="1">
      <c r="A18" s="712" t="s">
        <v>14</v>
      </c>
      <c r="B18" s="713"/>
      <c r="C18" s="544">
        <v>34</v>
      </c>
      <c r="D18" s="165">
        <v>20</v>
      </c>
      <c r="E18" s="165">
        <v>5</v>
      </c>
      <c r="F18" s="264">
        <v>8623.4</v>
      </c>
      <c r="G18" s="53">
        <v>17969</v>
      </c>
    </row>
    <row r="19" spans="1:7" ht="24" customHeight="1">
      <c r="A19" s="712" t="s">
        <v>15</v>
      </c>
      <c r="B19" s="713"/>
      <c r="C19" s="544">
        <v>14</v>
      </c>
      <c r="D19" s="165">
        <v>1</v>
      </c>
      <c r="E19" s="545" t="s">
        <v>151</v>
      </c>
      <c r="F19" s="264">
        <v>1717.6</v>
      </c>
      <c r="G19" s="53">
        <v>8608</v>
      </c>
    </row>
    <row r="20" spans="1:7" ht="24" customHeight="1">
      <c r="A20" s="712" t="s">
        <v>16</v>
      </c>
      <c r="B20" s="713"/>
      <c r="C20" s="544">
        <v>7</v>
      </c>
      <c r="D20" s="165">
        <v>7</v>
      </c>
      <c r="E20" s="545" t="s">
        <v>151</v>
      </c>
      <c r="F20" s="264">
        <v>2409.5</v>
      </c>
      <c r="G20" s="53">
        <v>7782</v>
      </c>
    </row>
    <row r="21" spans="1:7" ht="24" customHeight="1">
      <c r="A21" s="712" t="s">
        <v>17</v>
      </c>
      <c r="B21" s="713"/>
      <c r="C21" s="544">
        <v>34</v>
      </c>
      <c r="D21" s="165">
        <v>12</v>
      </c>
      <c r="E21" s="165">
        <v>2</v>
      </c>
      <c r="F21" s="264">
        <v>9247.2000000000007</v>
      </c>
      <c r="G21" s="53">
        <v>23745</v>
      </c>
    </row>
    <row r="22" spans="1:7" ht="24" customHeight="1">
      <c r="A22" s="712" t="s">
        <v>18</v>
      </c>
      <c r="B22" s="713"/>
      <c r="C22" s="544">
        <v>16</v>
      </c>
      <c r="D22" s="165">
        <v>12</v>
      </c>
      <c r="E22" s="545" t="s">
        <v>151</v>
      </c>
      <c r="F22" s="264">
        <v>3776.7</v>
      </c>
      <c r="G22" s="53">
        <v>8528</v>
      </c>
    </row>
    <row r="23" spans="1:7" ht="56.25" customHeight="1">
      <c r="A23" s="570" t="s">
        <v>272</v>
      </c>
      <c r="B23" s="714"/>
      <c r="C23" s="714"/>
      <c r="D23" s="714"/>
      <c r="E23" s="714"/>
      <c r="F23" s="714"/>
      <c r="G23" s="714"/>
    </row>
    <row r="24" spans="1:7" ht="56.25" customHeight="1">
      <c r="A24" s="711" t="s">
        <v>273</v>
      </c>
      <c r="B24" s="711"/>
      <c r="C24" s="711"/>
      <c r="D24" s="711"/>
      <c r="E24" s="711"/>
      <c r="F24" s="711"/>
      <c r="G24" s="711"/>
    </row>
    <row r="25" spans="1:7" ht="15.95" customHeight="1"/>
    <row r="26" spans="1:7" ht="15.95" customHeight="1"/>
    <row r="27" spans="1:7" ht="15.95" customHeight="1"/>
    <row r="28" spans="1:7" ht="15.95" customHeight="1"/>
  </sheetData>
  <customSheetViews>
    <customSheetView guid="{7A9DC38A-B2BB-4566-9CDD-35B3DA7C537F}" scale="75">
      <selection activeCell="K14" sqref="K14"/>
      <pageMargins left="0.7" right="0.7" top="0.75" bottom="0.75" header="0.3" footer="0.3"/>
      <pageSetup paperSize="9" orientation="portrait" r:id="rId1"/>
    </customSheetView>
  </customSheetViews>
  <mergeCells count="19">
    <mergeCell ref="A4:B4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4:G24"/>
    <mergeCell ref="A17:B17"/>
    <mergeCell ref="A18:B18"/>
    <mergeCell ref="A19:B19"/>
    <mergeCell ref="A20:B20"/>
    <mergeCell ref="A21:B21"/>
    <mergeCell ref="A22:B22"/>
    <mergeCell ref="A23:G23"/>
  </mergeCells>
  <pageMargins left="0.7" right="0.7" top="0.75" bottom="0.75" header="0.3" footer="0.3"/>
  <pageSetup paperSize="9" scale="95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="75" zoomScaleNormal="75" workbookViewId="0"/>
  </sheetViews>
  <sheetFormatPr defaultRowHeight="15"/>
  <cols>
    <col min="1" max="1" width="13.75" style="19" customWidth="1"/>
    <col min="2" max="2" width="6.5" style="19" customWidth="1"/>
    <col min="3" max="3" width="8.75" style="19" customWidth="1"/>
    <col min="4" max="4" width="7.625" style="19" customWidth="1"/>
    <col min="5" max="5" width="8.25" style="19" customWidth="1"/>
    <col min="6" max="6" width="7.625" style="19" customWidth="1"/>
    <col min="7" max="7" width="8.5" style="19" customWidth="1"/>
    <col min="8" max="8" width="7.125" style="19" customWidth="1"/>
    <col min="9" max="9" width="14" style="19" customWidth="1"/>
    <col min="10" max="10" width="10.25" style="21" customWidth="1"/>
    <col min="11" max="16384" width="9" style="19"/>
  </cols>
  <sheetData>
    <row r="1" spans="1:10" ht="19.5" customHeight="1">
      <c r="A1" s="107" t="s">
        <v>177</v>
      </c>
      <c r="B1" s="717" t="s">
        <v>264</v>
      </c>
      <c r="C1" s="717"/>
      <c r="D1" s="717"/>
      <c r="E1" s="717"/>
      <c r="F1" s="717"/>
      <c r="G1" s="717"/>
      <c r="H1" s="717"/>
      <c r="I1" s="717"/>
      <c r="J1" s="717"/>
    </row>
    <row r="2" spans="1:10" ht="33" customHeight="1">
      <c r="A2" s="499" t="s">
        <v>30</v>
      </c>
      <c r="B2" s="693" t="s">
        <v>265</v>
      </c>
      <c r="C2" s="693"/>
      <c r="D2" s="693"/>
      <c r="E2" s="693"/>
      <c r="F2" s="693"/>
      <c r="G2" s="693"/>
      <c r="H2" s="693"/>
      <c r="I2" s="693"/>
      <c r="J2" s="693"/>
    </row>
    <row r="3" spans="1:10" ht="9.9499999999999993" customHeight="1" thickBot="1">
      <c r="A3" s="21"/>
      <c r="B3" s="21"/>
      <c r="C3" s="21"/>
      <c r="D3" s="21"/>
      <c r="E3" s="21"/>
      <c r="F3" s="21"/>
      <c r="G3" s="21"/>
      <c r="H3" s="21"/>
      <c r="I3" s="21"/>
    </row>
    <row r="4" spans="1:10" s="50" customFormat="1" ht="28.5" customHeight="1">
      <c r="A4" s="665" t="s">
        <v>47</v>
      </c>
      <c r="B4" s="665"/>
      <c r="C4" s="659" t="s">
        <v>48</v>
      </c>
      <c r="D4" s="653" t="s">
        <v>146</v>
      </c>
      <c r="E4" s="654"/>
      <c r="F4" s="654"/>
      <c r="G4" s="675"/>
      <c r="H4" s="658" t="s">
        <v>53</v>
      </c>
      <c r="I4" s="658"/>
      <c r="J4" s="653"/>
    </row>
    <row r="5" spans="1:10" s="50" customFormat="1" ht="30" customHeight="1">
      <c r="A5" s="666"/>
      <c r="B5" s="666"/>
      <c r="C5" s="719"/>
      <c r="D5" s="685" t="s">
        <v>49</v>
      </c>
      <c r="E5" s="686"/>
      <c r="F5" s="685" t="s">
        <v>50</v>
      </c>
      <c r="G5" s="686"/>
      <c r="H5" s="670" t="s">
        <v>51</v>
      </c>
      <c r="I5" s="718" t="s">
        <v>52</v>
      </c>
      <c r="J5" s="685"/>
    </row>
    <row r="6" spans="1:10" s="50" customFormat="1" ht="110.25" customHeight="1" thickBot="1">
      <c r="A6" s="667"/>
      <c r="B6" s="667"/>
      <c r="C6" s="661"/>
      <c r="D6" s="489" t="s">
        <v>55</v>
      </c>
      <c r="E6" s="489" t="s">
        <v>122</v>
      </c>
      <c r="F6" s="489" t="s">
        <v>55</v>
      </c>
      <c r="G6" s="489" t="s">
        <v>122</v>
      </c>
      <c r="H6" s="657"/>
      <c r="I6" s="496" t="s">
        <v>178</v>
      </c>
      <c r="J6" s="496" t="s">
        <v>54</v>
      </c>
    </row>
    <row r="7" spans="1:10" s="50" customFormat="1" ht="24.75" customHeight="1">
      <c r="A7" s="720" t="s">
        <v>113</v>
      </c>
      <c r="B7" s="720"/>
      <c r="C7" s="720"/>
      <c r="D7" s="720"/>
      <c r="E7" s="720"/>
      <c r="F7" s="720"/>
      <c r="G7" s="720"/>
      <c r="H7" s="720"/>
      <c r="I7" s="720"/>
      <c r="J7" s="720"/>
    </row>
    <row r="8" spans="1:10" s="50" customFormat="1" ht="20.100000000000001" customHeight="1">
      <c r="A8" s="132" t="s">
        <v>0</v>
      </c>
      <c r="B8" s="134" t="s">
        <v>1</v>
      </c>
      <c r="C8" s="247">
        <v>1347481</v>
      </c>
      <c r="D8" s="248">
        <v>895142</v>
      </c>
      <c r="E8" s="249">
        <v>520384</v>
      </c>
      <c r="F8" s="250">
        <v>452339</v>
      </c>
      <c r="G8" s="250">
        <v>255161</v>
      </c>
      <c r="H8" s="448">
        <v>57.6</v>
      </c>
      <c r="I8" s="250">
        <v>993330</v>
      </c>
      <c r="J8" s="251">
        <v>330572</v>
      </c>
    </row>
    <row r="9" spans="1:10" s="43" customFormat="1" ht="14.1" customHeight="1">
      <c r="A9" s="567" t="s">
        <v>2</v>
      </c>
      <c r="B9" s="671"/>
      <c r="C9" s="252"/>
      <c r="D9" s="250"/>
      <c r="E9" s="250"/>
      <c r="F9" s="250"/>
      <c r="G9" s="250"/>
      <c r="H9" s="448"/>
      <c r="I9" s="250"/>
      <c r="J9" s="251"/>
    </row>
    <row r="10" spans="1:10" ht="15" customHeight="1">
      <c r="A10" s="680" t="s">
        <v>3</v>
      </c>
      <c r="B10" s="565"/>
      <c r="C10" s="254">
        <v>130425</v>
      </c>
      <c r="D10" s="253">
        <v>88030</v>
      </c>
      <c r="E10" s="253">
        <v>48426</v>
      </c>
      <c r="F10" s="253">
        <v>42395</v>
      </c>
      <c r="G10" s="253">
        <v>24037</v>
      </c>
      <c r="H10" s="448">
        <v>55.6</v>
      </c>
      <c r="I10" s="250">
        <v>99880</v>
      </c>
      <c r="J10" s="209">
        <v>29894</v>
      </c>
    </row>
    <row r="11" spans="1:10" ht="15" customHeight="1">
      <c r="A11" s="680" t="s">
        <v>4</v>
      </c>
      <c r="B11" s="565"/>
      <c r="C11" s="254">
        <v>59309</v>
      </c>
      <c r="D11" s="253">
        <v>36858</v>
      </c>
      <c r="E11" s="253">
        <v>23685</v>
      </c>
      <c r="F11" s="253">
        <v>22451</v>
      </c>
      <c r="G11" s="253">
        <v>12895</v>
      </c>
      <c r="H11" s="449">
        <v>61.7</v>
      </c>
      <c r="I11" s="253">
        <v>42690</v>
      </c>
      <c r="J11" s="209">
        <v>14928</v>
      </c>
    </row>
    <row r="12" spans="1:10" ht="15" customHeight="1">
      <c r="A12" s="680" t="s">
        <v>5</v>
      </c>
      <c r="B12" s="565"/>
      <c r="C12" s="254">
        <v>74589</v>
      </c>
      <c r="D12" s="253">
        <v>58527</v>
      </c>
      <c r="E12" s="253">
        <v>34869</v>
      </c>
      <c r="F12" s="253">
        <v>16062</v>
      </c>
      <c r="G12" s="253">
        <v>8619</v>
      </c>
      <c r="H12" s="449">
        <v>58.3</v>
      </c>
      <c r="I12" s="253">
        <v>58170</v>
      </c>
      <c r="J12" s="209">
        <v>15365</v>
      </c>
    </row>
    <row r="13" spans="1:10" ht="15" customHeight="1">
      <c r="A13" s="680" t="s">
        <v>6</v>
      </c>
      <c r="B13" s="565"/>
      <c r="C13" s="254">
        <v>14984</v>
      </c>
      <c r="D13" s="253">
        <v>10253</v>
      </c>
      <c r="E13" s="253">
        <v>5949</v>
      </c>
      <c r="F13" s="253">
        <v>4731</v>
      </c>
      <c r="G13" s="253">
        <v>2416</v>
      </c>
      <c r="H13" s="449">
        <v>55.8</v>
      </c>
      <c r="I13" s="253">
        <v>11097</v>
      </c>
      <c r="J13" s="209">
        <v>3645</v>
      </c>
    </row>
    <row r="14" spans="1:10" ht="15" customHeight="1">
      <c r="A14" s="680" t="s">
        <v>7</v>
      </c>
      <c r="B14" s="565"/>
      <c r="C14" s="254">
        <v>79388</v>
      </c>
      <c r="D14" s="253">
        <v>53503</v>
      </c>
      <c r="E14" s="253">
        <v>32097</v>
      </c>
      <c r="F14" s="253">
        <v>25885</v>
      </c>
      <c r="G14" s="253">
        <v>15151</v>
      </c>
      <c r="H14" s="449">
        <v>59.5</v>
      </c>
      <c r="I14" s="253">
        <v>56559</v>
      </c>
      <c r="J14" s="209">
        <v>20948</v>
      </c>
    </row>
    <row r="15" spans="1:10" ht="15" customHeight="1">
      <c r="A15" s="680" t="s">
        <v>8</v>
      </c>
      <c r="B15" s="565"/>
      <c r="C15" s="254">
        <v>169191</v>
      </c>
      <c r="D15" s="253">
        <v>124949</v>
      </c>
      <c r="E15" s="253">
        <v>74173</v>
      </c>
      <c r="F15" s="253">
        <v>44242</v>
      </c>
      <c r="G15" s="253">
        <v>25594</v>
      </c>
      <c r="H15" s="449">
        <v>59</v>
      </c>
      <c r="I15" s="253">
        <v>123805</v>
      </c>
      <c r="J15" s="209">
        <v>42535</v>
      </c>
    </row>
    <row r="16" spans="1:10" ht="15" customHeight="1">
      <c r="A16" s="680" t="s">
        <v>9</v>
      </c>
      <c r="B16" s="565"/>
      <c r="C16" s="254">
        <v>269666</v>
      </c>
      <c r="D16" s="253">
        <v>158687</v>
      </c>
      <c r="E16" s="253">
        <v>88617</v>
      </c>
      <c r="F16" s="253">
        <v>110979</v>
      </c>
      <c r="G16" s="253">
        <v>62626</v>
      </c>
      <c r="H16" s="449">
        <v>56.1</v>
      </c>
      <c r="I16" s="253">
        <v>190292</v>
      </c>
      <c r="J16" s="209">
        <v>72056</v>
      </c>
    </row>
    <row r="17" spans="1:14" ht="15" customHeight="1">
      <c r="A17" s="680" t="s">
        <v>10</v>
      </c>
      <c r="B17" s="565"/>
      <c r="C17" s="254">
        <v>22820</v>
      </c>
      <c r="D17" s="253">
        <v>15498</v>
      </c>
      <c r="E17" s="253">
        <v>9318</v>
      </c>
      <c r="F17" s="253">
        <v>7322</v>
      </c>
      <c r="G17" s="253">
        <v>4285</v>
      </c>
      <c r="H17" s="449">
        <v>59.6</v>
      </c>
      <c r="I17" s="253">
        <v>17128</v>
      </c>
      <c r="J17" s="209">
        <v>5618</v>
      </c>
    </row>
    <row r="18" spans="1:14" ht="15" customHeight="1">
      <c r="A18" s="680" t="s">
        <v>11</v>
      </c>
      <c r="B18" s="565"/>
      <c r="C18" s="254">
        <v>52569</v>
      </c>
      <c r="D18" s="253">
        <v>37563</v>
      </c>
      <c r="E18" s="253">
        <v>21322</v>
      </c>
      <c r="F18" s="253">
        <v>15006</v>
      </c>
      <c r="G18" s="253">
        <v>7782</v>
      </c>
      <c r="H18" s="449">
        <v>55.4</v>
      </c>
      <c r="I18" s="253">
        <v>39735</v>
      </c>
      <c r="J18" s="209">
        <v>12575</v>
      </c>
    </row>
    <row r="19" spans="1:14" ht="15" customHeight="1">
      <c r="A19" s="680" t="s">
        <v>12</v>
      </c>
      <c r="B19" s="565"/>
      <c r="C19" s="254">
        <v>34209</v>
      </c>
      <c r="D19" s="253">
        <v>24491</v>
      </c>
      <c r="E19" s="253">
        <v>14779</v>
      </c>
      <c r="F19" s="253">
        <v>9718</v>
      </c>
      <c r="G19" s="253">
        <v>5110</v>
      </c>
      <c r="H19" s="449">
        <v>58.1</v>
      </c>
      <c r="I19" s="253">
        <v>26702</v>
      </c>
      <c r="J19" s="209">
        <v>7428</v>
      </c>
    </row>
    <row r="20" spans="1:14" ht="15" customHeight="1">
      <c r="A20" s="680" t="s">
        <v>13</v>
      </c>
      <c r="B20" s="565"/>
      <c r="C20" s="254">
        <v>92745</v>
      </c>
      <c r="D20" s="253">
        <v>60057</v>
      </c>
      <c r="E20" s="253">
        <v>33833</v>
      </c>
      <c r="F20" s="253">
        <v>32688</v>
      </c>
      <c r="G20" s="253">
        <v>19528</v>
      </c>
      <c r="H20" s="449">
        <v>57.5</v>
      </c>
      <c r="I20" s="253">
        <v>68857</v>
      </c>
      <c r="J20" s="209">
        <v>21546</v>
      </c>
    </row>
    <row r="21" spans="1:14" ht="15" customHeight="1">
      <c r="A21" s="680" t="s">
        <v>14</v>
      </c>
      <c r="B21" s="565"/>
      <c r="C21" s="254">
        <v>120361</v>
      </c>
      <c r="D21" s="253">
        <v>76770</v>
      </c>
      <c r="E21" s="253">
        <v>44609</v>
      </c>
      <c r="F21" s="253">
        <v>43591</v>
      </c>
      <c r="G21" s="253">
        <v>24005</v>
      </c>
      <c r="H21" s="449">
        <v>57</v>
      </c>
      <c r="I21" s="253">
        <v>89929</v>
      </c>
      <c r="J21" s="209">
        <v>28714</v>
      </c>
    </row>
    <row r="22" spans="1:14" ht="15" customHeight="1">
      <c r="A22" s="680" t="s">
        <v>15</v>
      </c>
      <c r="B22" s="565"/>
      <c r="C22" s="254">
        <v>24796</v>
      </c>
      <c r="D22" s="253">
        <v>14841</v>
      </c>
      <c r="E22" s="253">
        <v>8892</v>
      </c>
      <c r="F22" s="253">
        <v>9955</v>
      </c>
      <c r="G22" s="253">
        <v>5769</v>
      </c>
      <c r="H22" s="449">
        <v>59.1</v>
      </c>
      <c r="I22" s="253">
        <v>17774</v>
      </c>
      <c r="J22" s="209">
        <v>6749</v>
      </c>
    </row>
    <row r="23" spans="1:14" ht="15" customHeight="1">
      <c r="A23" s="680" t="s">
        <v>16</v>
      </c>
      <c r="B23" s="565"/>
      <c r="C23" s="254">
        <v>30292</v>
      </c>
      <c r="D23" s="253">
        <v>21575</v>
      </c>
      <c r="E23" s="253">
        <v>12555</v>
      </c>
      <c r="F23" s="253">
        <v>8717</v>
      </c>
      <c r="G23" s="253">
        <v>4397</v>
      </c>
      <c r="H23" s="449">
        <v>56</v>
      </c>
      <c r="I23" s="253">
        <v>23401</v>
      </c>
      <c r="J23" s="209">
        <v>6676</v>
      </c>
    </row>
    <row r="24" spans="1:14" ht="15" customHeight="1">
      <c r="A24" s="680" t="s">
        <v>17</v>
      </c>
      <c r="B24" s="565"/>
      <c r="C24" s="254">
        <v>126931</v>
      </c>
      <c r="D24" s="253">
        <v>81941</v>
      </c>
      <c r="E24" s="253">
        <v>49501</v>
      </c>
      <c r="F24" s="253">
        <v>44990</v>
      </c>
      <c r="G24" s="253">
        <v>25470</v>
      </c>
      <c r="H24" s="449">
        <v>59.1</v>
      </c>
      <c r="I24" s="253">
        <v>92529</v>
      </c>
      <c r="J24" s="209">
        <v>31944</v>
      </c>
    </row>
    <row r="25" spans="1:14" ht="15" customHeight="1">
      <c r="A25" s="680" t="s">
        <v>18</v>
      </c>
      <c r="B25" s="565"/>
      <c r="C25" s="254">
        <v>45206</v>
      </c>
      <c r="D25" s="253">
        <v>31599</v>
      </c>
      <c r="E25" s="253">
        <v>17759</v>
      </c>
      <c r="F25" s="253">
        <v>13607</v>
      </c>
      <c r="G25" s="253">
        <v>7477</v>
      </c>
      <c r="H25" s="449">
        <v>55.8</v>
      </c>
      <c r="I25" s="253">
        <v>34782</v>
      </c>
      <c r="J25" s="209">
        <v>9951</v>
      </c>
    </row>
    <row r="26" spans="1:14" ht="20.100000000000001" customHeight="1">
      <c r="A26" s="721" t="s">
        <v>112</v>
      </c>
      <c r="B26" s="721"/>
      <c r="C26" s="721"/>
      <c r="D26" s="721"/>
      <c r="E26" s="721"/>
      <c r="F26" s="721"/>
      <c r="G26" s="721"/>
      <c r="H26" s="721"/>
      <c r="I26" s="721"/>
      <c r="J26" s="721"/>
    </row>
    <row r="27" spans="1:14" s="50" customFormat="1" ht="20.100000000000001" customHeight="1">
      <c r="A27" s="132" t="s">
        <v>0</v>
      </c>
      <c r="B27" s="134" t="s">
        <v>1</v>
      </c>
      <c r="C27" s="258">
        <v>364399</v>
      </c>
      <c r="D27" s="259">
        <v>231619</v>
      </c>
      <c r="E27" s="259">
        <v>147544</v>
      </c>
      <c r="F27" s="259">
        <v>132780</v>
      </c>
      <c r="G27" s="259">
        <v>85516</v>
      </c>
      <c r="H27" s="257">
        <v>64</v>
      </c>
      <c r="I27" s="259">
        <v>218574</v>
      </c>
      <c r="J27" s="251">
        <v>145825</v>
      </c>
    </row>
    <row r="28" spans="1:14" s="43" customFormat="1" ht="14.1" customHeight="1">
      <c r="A28" s="567" t="s">
        <v>2</v>
      </c>
      <c r="B28" s="671"/>
      <c r="C28" s="260"/>
      <c r="D28" s="259"/>
      <c r="E28" s="259"/>
      <c r="F28" s="259"/>
      <c r="G28" s="259"/>
      <c r="H28" s="450"/>
      <c r="I28" s="259"/>
      <c r="J28" s="251"/>
      <c r="N28" s="541"/>
    </row>
    <row r="29" spans="1:14" ht="15" customHeight="1">
      <c r="A29" s="680" t="s">
        <v>3</v>
      </c>
      <c r="B29" s="565"/>
      <c r="C29" s="261">
        <v>33458</v>
      </c>
      <c r="D29" s="208">
        <v>21726</v>
      </c>
      <c r="E29" s="208">
        <v>13061</v>
      </c>
      <c r="F29" s="208">
        <v>11732</v>
      </c>
      <c r="G29" s="208">
        <v>7600</v>
      </c>
      <c r="H29" s="235">
        <v>61.8</v>
      </c>
      <c r="I29" s="208">
        <v>19756</v>
      </c>
      <c r="J29" s="209">
        <v>13702</v>
      </c>
    </row>
    <row r="30" spans="1:14" ht="15" customHeight="1">
      <c r="A30" s="680" t="s">
        <v>4</v>
      </c>
      <c r="B30" s="565"/>
      <c r="C30" s="261">
        <v>16211</v>
      </c>
      <c r="D30" s="208">
        <v>9767</v>
      </c>
      <c r="E30" s="208">
        <v>6907</v>
      </c>
      <c r="F30" s="208">
        <v>6444</v>
      </c>
      <c r="G30" s="208">
        <v>4209</v>
      </c>
      <c r="H30" s="262">
        <v>68.599999999999994</v>
      </c>
      <c r="I30" s="208">
        <v>9989</v>
      </c>
      <c r="J30" s="209">
        <v>6222</v>
      </c>
    </row>
    <row r="31" spans="1:14" ht="15" customHeight="1">
      <c r="A31" s="680" t="s">
        <v>5</v>
      </c>
      <c r="B31" s="565"/>
      <c r="C31" s="261">
        <v>20657</v>
      </c>
      <c r="D31" s="208">
        <v>15717</v>
      </c>
      <c r="E31" s="208">
        <v>10205</v>
      </c>
      <c r="F31" s="208">
        <v>4940</v>
      </c>
      <c r="G31" s="208">
        <v>3002</v>
      </c>
      <c r="H31" s="262">
        <v>63.9</v>
      </c>
      <c r="I31" s="208">
        <v>13282</v>
      </c>
      <c r="J31" s="209">
        <v>7375</v>
      </c>
    </row>
    <row r="32" spans="1:14" ht="15" customHeight="1">
      <c r="A32" s="680" t="s">
        <v>6</v>
      </c>
      <c r="B32" s="565"/>
      <c r="C32" s="261">
        <v>4252</v>
      </c>
      <c r="D32" s="208">
        <v>2864</v>
      </c>
      <c r="E32" s="208">
        <v>1913</v>
      </c>
      <c r="F32" s="208">
        <v>1388</v>
      </c>
      <c r="G32" s="208">
        <v>804</v>
      </c>
      <c r="H32" s="262">
        <v>63.9</v>
      </c>
      <c r="I32" s="208">
        <v>2620</v>
      </c>
      <c r="J32" s="209">
        <v>1632</v>
      </c>
    </row>
    <row r="33" spans="1:10" ht="15" customHeight="1">
      <c r="A33" s="680" t="s">
        <v>7</v>
      </c>
      <c r="B33" s="565"/>
      <c r="C33" s="261">
        <v>19215</v>
      </c>
      <c r="D33" s="208">
        <v>12068</v>
      </c>
      <c r="E33" s="208">
        <v>8086</v>
      </c>
      <c r="F33" s="208">
        <v>7147</v>
      </c>
      <c r="G33" s="208">
        <v>4752</v>
      </c>
      <c r="H33" s="262">
        <v>66.8</v>
      </c>
      <c r="I33" s="208">
        <v>11157</v>
      </c>
      <c r="J33" s="209">
        <v>8058</v>
      </c>
    </row>
    <row r="34" spans="1:10" ht="15" customHeight="1">
      <c r="A34" s="680" t="s">
        <v>8</v>
      </c>
      <c r="B34" s="565"/>
      <c r="C34" s="261">
        <v>48592</v>
      </c>
      <c r="D34" s="208">
        <v>34110</v>
      </c>
      <c r="E34" s="208">
        <v>21373</v>
      </c>
      <c r="F34" s="208">
        <v>14482</v>
      </c>
      <c r="G34" s="208">
        <v>9735</v>
      </c>
      <c r="H34" s="262">
        <v>64</v>
      </c>
      <c r="I34" s="208">
        <v>28073</v>
      </c>
      <c r="J34" s="209">
        <v>20519</v>
      </c>
    </row>
    <row r="35" spans="1:10" ht="15" customHeight="1">
      <c r="A35" s="680" t="s">
        <v>9</v>
      </c>
      <c r="B35" s="565"/>
      <c r="C35" s="261">
        <v>66625</v>
      </c>
      <c r="D35" s="208">
        <v>36970</v>
      </c>
      <c r="E35" s="208">
        <v>22921</v>
      </c>
      <c r="F35" s="208">
        <v>29655</v>
      </c>
      <c r="G35" s="208">
        <v>19179</v>
      </c>
      <c r="H35" s="262">
        <v>63.2</v>
      </c>
      <c r="I35" s="208">
        <v>39241</v>
      </c>
      <c r="J35" s="209">
        <v>27384</v>
      </c>
    </row>
    <row r="36" spans="1:10" ht="15" customHeight="1">
      <c r="A36" s="680" t="s">
        <v>10</v>
      </c>
      <c r="B36" s="565"/>
      <c r="C36" s="261">
        <v>7389</v>
      </c>
      <c r="D36" s="208">
        <v>4690</v>
      </c>
      <c r="E36" s="208">
        <v>3150</v>
      </c>
      <c r="F36" s="208">
        <v>2699</v>
      </c>
      <c r="G36" s="208">
        <v>1855</v>
      </c>
      <c r="H36" s="262">
        <v>67.7</v>
      </c>
      <c r="I36" s="208">
        <v>4470</v>
      </c>
      <c r="J36" s="209">
        <v>2919</v>
      </c>
    </row>
    <row r="37" spans="1:10" ht="15" customHeight="1">
      <c r="A37" s="680" t="s">
        <v>11</v>
      </c>
      <c r="B37" s="565"/>
      <c r="C37" s="261">
        <v>18018</v>
      </c>
      <c r="D37" s="208">
        <v>11829</v>
      </c>
      <c r="E37" s="208">
        <v>7559</v>
      </c>
      <c r="F37" s="208">
        <v>6189</v>
      </c>
      <c r="G37" s="208">
        <v>3661</v>
      </c>
      <c r="H37" s="262">
        <v>62.3</v>
      </c>
      <c r="I37" s="208">
        <v>10521</v>
      </c>
      <c r="J37" s="209">
        <v>7497</v>
      </c>
    </row>
    <row r="38" spans="1:10" ht="15" customHeight="1">
      <c r="A38" s="680" t="s">
        <v>12</v>
      </c>
      <c r="B38" s="565"/>
      <c r="C38" s="261">
        <v>9426</v>
      </c>
      <c r="D38" s="208">
        <v>6295</v>
      </c>
      <c r="E38" s="208">
        <v>4285</v>
      </c>
      <c r="F38" s="208">
        <v>3131</v>
      </c>
      <c r="G38" s="208">
        <v>1911</v>
      </c>
      <c r="H38" s="262">
        <v>65.7</v>
      </c>
      <c r="I38" s="208">
        <v>6126</v>
      </c>
      <c r="J38" s="209">
        <v>3300</v>
      </c>
    </row>
    <row r="39" spans="1:10" ht="15" customHeight="1">
      <c r="A39" s="680" t="s">
        <v>13</v>
      </c>
      <c r="B39" s="565"/>
      <c r="C39" s="261">
        <v>23358</v>
      </c>
      <c r="D39" s="208">
        <v>14826</v>
      </c>
      <c r="E39" s="208">
        <v>9237</v>
      </c>
      <c r="F39" s="208">
        <v>8532</v>
      </c>
      <c r="G39" s="208">
        <v>5889</v>
      </c>
      <c r="H39" s="262">
        <v>64.8</v>
      </c>
      <c r="I39" s="208">
        <v>14190</v>
      </c>
      <c r="J39" s="209">
        <v>9168</v>
      </c>
    </row>
    <row r="40" spans="1:10" ht="15" customHeight="1">
      <c r="A40" s="680" t="s">
        <v>14</v>
      </c>
      <c r="B40" s="565"/>
      <c r="C40" s="261">
        <v>33940</v>
      </c>
      <c r="D40" s="208">
        <v>21050</v>
      </c>
      <c r="E40" s="208">
        <v>13178</v>
      </c>
      <c r="F40" s="208">
        <v>12890</v>
      </c>
      <c r="G40" s="208">
        <v>8126</v>
      </c>
      <c r="H40" s="262">
        <v>62.8</v>
      </c>
      <c r="I40" s="208">
        <v>20524</v>
      </c>
      <c r="J40" s="209">
        <v>13416</v>
      </c>
    </row>
    <row r="41" spans="1:10" ht="15" customHeight="1">
      <c r="A41" s="680" t="s">
        <v>15</v>
      </c>
      <c r="B41" s="565"/>
      <c r="C41" s="261">
        <v>8007</v>
      </c>
      <c r="D41" s="208">
        <v>4659</v>
      </c>
      <c r="E41" s="208">
        <v>3106</v>
      </c>
      <c r="F41" s="208">
        <v>3348</v>
      </c>
      <c r="G41" s="208">
        <v>1961</v>
      </c>
      <c r="H41" s="262">
        <v>63.3</v>
      </c>
      <c r="I41" s="208">
        <v>4700</v>
      </c>
      <c r="J41" s="209">
        <v>3307</v>
      </c>
    </row>
    <row r="42" spans="1:10" ht="15" customHeight="1">
      <c r="A42" s="680" t="s">
        <v>16</v>
      </c>
      <c r="B42" s="565"/>
      <c r="C42" s="261">
        <v>9185</v>
      </c>
      <c r="D42" s="208">
        <v>6094</v>
      </c>
      <c r="E42" s="208">
        <v>3960</v>
      </c>
      <c r="F42" s="208">
        <v>3091</v>
      </c>
      <c r="G42" s="208">
        <v>1844</v>
      </c>
      <c r="H42" s="262">
        <v>63.2</v>
      </c>
      <c r="I42" s="208">
        <v>5837</v>
      </c>
      <c r="J42" s="209">
        <v>3348</v>
      </c>
    </row>
    <row r="43" spans="1:10" ht="15" customHeight="1">
      <c r="A43" s="680" t="s">
        <v>17</v>
      </c>
      <c r="B43" s="565"/>
      <c r="C43" s="261">
        <v>34174</v>
      </c>
      <c r="D43" s="208">
        <v>21137</v>
      </c>
      <c r="E43" s="208">
        <v>13654</v>
      </c>
      <c r="F43" s="208">
        <v>13037</v>
      </c>
      <c r="G43" s="208">
        <v>8380</v>
      </c>
      <c r="H43" s="262">
        <v>64.5</v>
      </c>
      <c r="I43" s="208">
        <v>20477</v>
      </c>
      <c r="J43" s="209">
        <v>13697</v>
      </c>
    </row>
    <row r="44" spans="1:10" ht="15" customHeight="1">
      <c r="A44" s="680" t="s">
        <v>18</v>
      </c>
      <c r="B44" s="565"/>
      <c r="C44" s="261">
        <v>11892</v>
      </c>
      <c r="D44" s="208">
        <v>7817</v>
      </c>
      <c r="E44" s="208">
        <v>4949</v>
      </c>
      <c r="F44" s="208">
        <v>4075</v>
      </c>
      <c r="G44" s="208">
        <v>2608</v>
      </c>
      <c r="H44" s="262">
        <v>63.5</v>
      </c>
      <c r="I44" s="208">
        <v>7611</v>
      </c>
      <c r="J44" s="209">
        <v>4281</v>
      </c>
    </row>
    <row r="45" spans="1:10" s="298" customFormat="1" ht="18.75" customHeight="1">
      <c r="A45" s="570" t="s">
        <v>266</v>
      </c>
      <c r="B45" s="570"/>
      <c r="C45" s="570"/>
      <c r="D45" s="570"/>
      <c r="E45" s="570"/>
      <c r="F45" s="570"/>
      <c r="G45" s="570"/>
      <c r="H45" s="570"/>
      <c r="I45" s="570"/>
      <c r="J45" s="570"/>
    </row>
    <row r="46" spans="1:10" s="22" customFormat="1" ht="27" customHeight="1">
      <c r="A46" s="571" t="s">
        <v>267</v>
      </c>
      <c r="B46" s="571"/>
      <c r="C46" s="571"/>
      <c r="D46" s="571"/>
      <c r="E46" s="571"/>
      <c r="F46" s="571"/>
      <c r="G46" s="571"/>
      <c r="H46" s="571"/>
      <c r="I46" s="571"/>
      <c r="J46" s="571"/>
    </row>
    <row r="47" spans="1:10" s="22" customFormat="1" ht="12.75" hidden="1" customHeight="1">
      <c r="A47" s="51"/>
      <c r="B47" s="51"/>
      <c r="C47" s="51"/>
      <c r="D47" s="51"/>
      <c r="E47" s="51"/>
      <c r="F47" s="51"/>
      <c r="G47" s="51"/>
      <c r="H47" s="51"/>
      <c r="I47" s="51"/>
      <c r="J47" s="51"/>
    </row>
    <row r="48" spans="1:10" s="22" customFormat="1" ht="12.75" hidden="1" customHeight="1">
      <c r="A48" s="51"/>
      <c r="B48" s="51"/>
      <c r="C48" s="51"/>
      <c r="D48" s="51"/>
      <c r="E48" s="51"/>
      <c r="F48" s="51"/>
      <c r="G48" s="51"/>
      <c r="H48" s="51"/>
      <c r="I48" s="51"/>
      <c r="J48" s="51"/>
    </row>
  </sheetData>
  <customSheetViews>
    <customSheetView guid="{7A9DC38A-B2BB-4566-9CDD-35B3DA7C537F}" scale="75" hiddenRows="1">
      <selection activeCell="M9" sqref="M9"/>
      <pageMargins left="0.7" right="0.7" top="0.75" bottom="0.75" header="0.3" footer="0.3"/>
      <pageSetup paperSize="9" scale="90" orientation="portrait" r:id="rId1"/>
    </customSheetView>
  </customSheetViews>
  <mergeCells count="48">
    <mergeCell ref="A44:B44"/>
    <mergeCell ref="A39:B39"/>
    <mergeCell ref="A40:B40"/>
    <mergeCell ref="A41:B41"/>
    <mergeCell ref="A42:B42"/>
    <mergeCell ref="A43:B43"/>
    <mergeCell ref="A36:B36"/>
    <mergeCell ref="A37:B37"/>
    <mergeCell ref="A38:B38"/>
    <mergeCell ref="A7:J7"/>
    <mergeCell ref="A26:J26"/>
    <mergeCell ref="A28:B28"/>
    <mergeCell ref="A29:B29"/>
    <mergeCell ref="A20:B20"/>
    <mergeCell ref="A9:B9"/>
    <mergeCell ref="A10:B10"/>
    <mergeCell ref="A11:B11"/>
    <mergeCell ref="A17:B17"/>
    <mergeCell ref="A18:B18"/>
    <mergeCell ref="A19:B19"/>
    <mergeCell ref="A15:B15"/>
    <mergeCell ref="A16:B16"/>
    <mergeCell ref="A12:B12"/>
    <mergeCell ref="A13:B13"/>
    <mergeCell ref="A14:B14"/>
    <mergeCell ref="A46:J46"/>
    <mergeCell ref="A21:B21"/>
    <mergeCell ref="A22:B22"/>
    <mergeCell ref="A23:B23"/>
    <mergeCell ref="A24:B24"/>
    <mergeCell ref="A25:B25"/>
    <mergeCell ref="A45:J45"/>
    <mergeCell ref="A30:B30"/>
    <mergeCell ref="A31:B31"/>
    <mergeCell ref="A32:B32"/>
    <mergeCell ref="A33:B33"/>
    <mergeCell ref="A34:B34"/>
    <mergeCell ref="A35:B35"/>
    <mergeCell ref="B1:J1"/>
    <mergeCell ref="H4:J4"/>
    <mergeCell ref="H5:H6"/>
    <mergeCell ref="I5:J5"/>
    <mergeCell ref="B2:J2"/>
    <mergeCell ref="D4:G4"/>
    <mergeCell ref="D5:E5"/>
    <mergeCell ref="F5:G5"/>
    <mergeCell ref="A4:B6"/>
    <mergeCell ref="C4:C6"/>
  </mergeCells>
  <pageMargins left="0.7" right="0.7" top="0.75" bottom="0.75" header="0.3" footer="0.3"/>
  <pageSetup paperSize="9" scale="87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zoomScale="75" zoomScaleNormal="75" workbookViewId="0">
      <selection activeCell="A4" sqref="A4:B5"/>
    </sheetView>
  </sheetViews>
  <sheetFormatPr defaultRowHeight="15"/>
  <cols>
    <col min="1" max="1" width="14.5" style="19" customWidth="1"/>
    <col min="2" max="2" width="4.75" style="19" customWidth="1"/>
    <col min="3" max="4" width="10.625" style="19" customWidth="1"/>
    <col min="5" max="5" width="12.75" style="19" customWidth="1"/>
    <col min="6" max="7" width="10.625" style="19" customWidth="1"/>
    <col min="8" max="9" width="14.375" style="19" customWidth="1"/>
    <col min="10" max="15" width="9" style="21"/>
    <col min="16" max="16" width="6.875" style="19" customWidth="1"/>
    <col min="17" max="18" width="9" style="19"/>
    <col min="19" max="19" width="2.5" style="19" customWidth="1"/>
    <col min="20" max="20" width="9" style="19"/>
    <col min="21" max="21" width="3.375" style="19" customWidth="1"/>
    <col min="22" max="16384" width="9" style="19"/>
  </cols>
  <sheetData>
    <row r="1" spans="1:15" ht="32.25" customHeight="1">
      <c r="A1" s="57" t="s">
        <v>176</v>
      </c>
      <c r="B1" s="724" t="s">
        <v>256</v>
      </c>
      <c r="C1" s="724"/>
      <c r="D1" s="724"/>
      <c r="E1" s="724"/>
      <c r="F1" s="724"/>
      <c r="G1" s="724"/>
      <c r="H1" s="724"/>
      <c r="I1" s="505"/>
    </row>
    <row r="2" spans="1:15" s="20" customFormat="1" ht="34.5" customHeight="1">
      <c r="A2" s="44" t="s">
        <v>25</v>
      </c>
      <c r="B2" s="693" t="s">
        <v>257</v>
      </c>
      <c r="C2" s="693"/>
      <c r="D2" s="693"/>
      <c r="E2" s="693"/>
      <c r="F2" s="693"/>
      <c r="G2" s="693"/>
      <c r="H2" s="693"/>
      <c r="I2" s="500"/>
      <c r="J2" s="42"/>
      <c r="K2" s="42"/>
      <c r="L2" s="42"/>
      <c r="M2" s="42"/>
      <c r="N2" s="42"/>
      <c r="O2" s="42"/>
    </row>
    <row r="3" spans="1:15" ht="10.5" customHeight="1" thickBot="1">
      <c r="A3" s="21"/>
      <c r="B3" s="21"/>
      <c r="C3" s="21"/>
      <c r="D3" s="21"/>
      <c r="E3" s="21"/>
      <c r="F3" s="21"/>
      <c r="G3" s="21"/>
      <c r="H3" s="21"/>
      <c r="I3" s="21"/>
    </row>
    <row r="4" spans="1:15" ht="18" customHeight="1">
      <c r="A4" s="665" t="s">
        <v>40</v>
      </c>
      <c r="B4" s="668"/>
      <c r="C4" s="674" t="s">
        <v>114</v>
      </c>
      <c r="D4" s="654"/>
      <c r="E4" s="675"/>
      <c r="F4" s="653" t="s">
        <v>115</v>
      </c>
      <c r="G4" s="654"/>
      <c r="H4" s="654"/>
      <c r="I4" s="492"/>
    </row>
    <row r="5" spans="1:15" ht="57.75" customHeight="1" thickBot="1">
      <c r="A5" s="667"/>
      <c r="B5" s="669"/>
      <c r="C5" s="497" t="s">
        <v>34</v>
      </c>
      <c r="D5" s="471" t="s">
        <v>122</v>
      </c>
      <c r="E5" s="488" t="s">
        <v>218</v>
      </c>
      <c r="F5" s="489" t="s">
        <v>34</v>
      </c>
      <c r="G5" s="471" t="s">
        <v>122</v>
      </c>
      <c r="H5" s="496" t="s">
        <v>219</v>
      </c>
      <c r="I5" s="492"/>
    </row>
    <row r="6" spans="1:15" s="46" customFormat="1" ht="15.75">
      <c r="A6" s="132" t="s">
        <v>0</v>
      </c>
      <c r="B6" s="133" t="s">
        <v>1</v>
      </c>
      <c r="C6" s="227">
        <v>381420</v>
      </c>
      <c r="D6" s="228">
        <v>139282</v>
      </c>
      <c r="E6" s="229">
        <v>29.7</v>
      </c>
      <c r="F6" s="230">
        <v>101770</v>
      </c>
      <c r="G6" s="228">
        <v>44928</v>
      </c>
      <c r="H6" s="562">
        <v>28.6</v>
      </c>
      <c r="I6" s="115"/>
      <c r="J6" s="47"/>
      <c r="K6" s="49"/>
      <c r="L6" s="47"/>
      <c r="M6" s="47"/>
      <c r="N6" s="47"/>
      <c r="O6" s="47"/>
    </row>
    <row r="7" spans="1:15" s="46" customFormat="1" ht="16.5">
      <c r="A7" s="567" t="s">
        <v>2</v>
      </c>
      <c r="B7" s="722"/>
      <c r="D7" s="209"/>
      <c r="E7" s="208"/>
      <c r="F7" s="231"/>
      <c r="G7" s="231"/>
      <c r="I7" s="116"/>
      <c r="J7" s="47"/>
      <c r="K7" s="49"/>
      <c r="L7" s="47"/>
      <c r="M7" s="47"/>
      <c r="N7" s="47"/>
      <c r="O7" s="47"/>
    </row>
    <row r="8" spans="1:15" ht="15.75">
      <c r="A8" s="565" t="s">
        <v>3</v>
      </c>
      <c r="B8" s="566"/>
      <c r="C8" s="464">
        <v>48058</v>
      </c>
      <c r="D8" s="465">
        <v>18780</v>
      </c>
      <c r="E8" s="466">
        <v>38.6</v>
      </c>
      <c r="F8" s="467">
        <v>11756</v>
      </c>
      <c r="G8" s="465">
        <v>5320</v>
      </c>
      <c r="H8" s="468">
        <v>35.799999999999997</v>
      </c>
      <c r="I8" s="117"/>
    </row>
    <row r="9" spans="1:15" ht="15.75">
      <c r="A9" s="565" t="s">
        <v>4</v>
      </c>
      <c r="B9" s="566"/>
      <c r="C9" s="513">
        <v>11619</v>
      </c>
      <c r="D9" s="513">
        <v>4186</v>
      </c>
      <c r="E9" s="233">
        <v>20</v>
      </c>
      <c r="F9" s="513">
        <v>3001</v>
      </c>
      <c r="G9" s="513">
        <v>1483</v>
      </c>
      <c r="H9" s="234">
        <v>18.7</v>
      </c>
      <c r="I9" s="117"/>
    </row>
    <row r="10" spans="1:15" ht="15.75">
      <c r="A10" s="565" t="s">
        <v>5</v>
      </c>
      <c r="B10" s="566"/>
      <c r="C10" s="513">
        <v>17990</v>
      </c>
      <c r="D10" s="513">
        <v>7003</v>
      </c>
      <c r="E10" s="233">
        <v>26.6</v>
      </c>
      <c r="F10" s="513">
        <v>5108</v>
      </c>
      <c r="G10" s="513">
        <v>2442</v>
      </c>
      <c r="H10" s="234">
        <v>26.1</v>
      </c>
      <c r="I10" s="117"/>
    </row>
    <row r="11" spans="1:15" ht="15.75">
      <c r="A11" s="565" t="s">
        <v>6</v>
      </c>
      <c r="B11" s="566"/>
      <c r="C11" s="513">
        <v>4168</v>
      </c>
      <c r="D11" s="513">
        <v>1149</v>
      </c>
      <c r="E11" s="233">
        <v>28.2</v>
      </c>
      <c r="F11" s="513">
        <v>1160</v>
      </c>
      <c r="G11" s="513">
        <v>453</v>
      </c>
      <c r="H11" s="234">
        <v>27.5</v>
      </c>
      <c r="I11" s="117"/>
    </row>
    <row r="12" spans="1:15" ht="15.75">
      <c r="A12" s="565" t="s">
        <v>7</v>
      </c>
      <c r="B12" s="566"/>
      <c r="C12" s="513">
        <v>21217</v>
      </c>
      <c r="D12" s="513">
        <v>8258</v>
      </c>
      <c r="E12" s="233">
        <v>27.8</v>
      </c>
      <c r="F12" s="513">
        <v>4806</v>
      </c>
      <c r="G12" s="513">
        <v>2315</v>
      </c>
      <c r="H12" s="234">
        <v>25.4</v>
      </c>
      <c r="I12" s="117"/>
    </row>
    <row r="13" spans="1:15" ht="15.75">
      <c r="A13" s="565" t="s">
        <v>8</v>
      </c>
      <c r="B13" s="566"/>
      <c r="C13" s="209">
        <v>58367</v>
      </c>
      <c r="D13" s="208">
        <v>23443</v>
      </c>
      <c r="E13" s="235">
        <v>36.299999999999997</v>
      </c>
      <c r="F13" s="208">
        <v>18082</v>
      </c>
      <c r="G13" s="231">
        <v>8402</v>
      </c>
      <c r="H13" s="234">
        <v>38.200000000000003</v>
      </c>
      <c r="I13" s="117"/>
    </row>
    <row r="14" spans="1:15" ht="15.75">
      <c r="A14" s="565" t="s">
        <v>9</v>
      </c>
      <c r="B14" s="566"/>
      <c r="C14" s="209">
        <v>65319</v>
      </c>
      <c r="D14" s="208">
        <v>22862</v>
      </c>
      <c r="E14" s="235">
        <v>26.3</v>
      </c>
      <c r="F14" s="208">
        <v>14332</v>
      </c>
      <c r="G14" s="231">
        <v>5934</v>
      </c>
      <c r="H14" s="234">
        <v>22.4</v>
      </c>
      <c r="I14" s="117"/>
    </row>
    <row r="15" spans="1:15" ht="15.75">
      <c r="A15" s="565" t="s">
        <v>10</v>
      </c>
      <c r="B15" s="566"/>
      <c r="C15" s="513">
        <v>5483</v>
      </c>
      <c r="D15" s="236">
        <v>1829</v>
      </c>
      <c r="E15" s="233">
        <v>25.5</v>
      </c>
      <c r="F15" s="208">
        <v>1708</v>
      </c>
      <c r="G15" s="231">
        <v>725</v>
      </c>
      <c r="H15" s="234">
        <v>23.6</v>
      </c>
      <c r="I15" s="117"/>
    </row>
    <row r="16" spans="1:15" ht="15.75">
      <c r="A16" s="565" t="s">
        <v>11</v>
      </c>
      <c r="B16" s="566"/>
      <c r="C16" s="513">
        <v>16395</v>
      </c>
      <c r="D16" s="513">
        <v>5266</v>
      </c>
      <c r="E16" s="233">
        <v>33</v>
      </c>
      <c r="F16" s="46">
        <v>5347</v>
      </c>
      <c r="G16" s="208">
        <v>2269</v>
      </c>
      <c r="H16" s="234">
        <v>30.7</v>
      </c>
      <c r="I16" s="117"/>
    </row>
    <row r="17" spans="1:26" ht="12.95" customHeight="1">
      <c r="A17" s="565" t="s">
        <v>12</v>
      </c>
      <c r="B17" s="566"/>
      <c r="C17" s="513">
        <v>9766</v>
      </c>
      <c r="D17" s="513">
        <v>3461</v>
      </c>
      <c r="E17" s="233">
        <v>29.4</v>
      </c>
      <c r="F17" s="513">
        <v>2351</v>
      </c>
      <c r="G17" s="513">
        <v>1036</v>
      </c>
      <c r="H17" s="234">
        <v>25.3</v>
      </c>
      <c r="I17" s="117"/>
    </row>
    <row r="18" spans="1:26" ht="12.95" customHeight="1">
      <c r="A18" s="565" t="s">
        <v>13</v>
      </c>
      <c r="B18" s="566"/>
      <c r="C18" s="513">
        <v>27751</v>
      </c>
      <c r="D18" s="513">
        <v>10394</v>
      </c>
      <c r="E18" s="233">
        <v>30.9</v>
      </c>
      <c r="F18" s="513">
        <v>6739</v>
      </c>
      <c r="G18" s="513">
        <v>3065</v>
      </c>
      <c r="H18" s="234">
        <v>29.2</v>
      </c>
      <c r="I18" s="117"/>
    </row>
    <row r="19" spans="1:26" ht="12.95" customHeight="1">
      <c r="A19" s="565" t="s">
        <v>14</v>
      </c>
      <c r="B19" s="566"/>
      <c r="C19" s="513">
        <v>33903</v>
      </c>
      <c r="D19" s="513">
        <v>10271</v>
      </c>
      <c r="E19" s="233">
        <v>29</v>
      </c>
      <c r="F19" s="513">
        <v>10206</v>
      </c>
      <c r="G19" s="513">
        <v>3868</v>
      </c>
      <c r="H19" s="234">
        <v>30.4</v>
      </c>
      <c r="I19" s="117"/>
    </row>
    <row r="20" spans="1:26" ht="12.95" customHeight="1">
      <c r="A20" s="565" t="s">
        <v>15</v>
      </c>
      <c r="B20" s="566"/>
      <c r="C20" s="513">
        <v>7428</v>
      </c>
      <c r="D20" s="513">
        <v>2351</v>
      </c>
      <c r="E20" s="233">
        <v>30.6</v>
      </c>
      <c r="F20" s="513">
        <v>2520</v>
      </c>
      <c r="G20" s="208">
        <v>1024</v>
      </c>
      <c r="H20" s="234">
        <v>31.6</v>
      </c>
      <c r="I20" s="117"/>
    </row>
    <row r="21" spans="1:26" ht="12.95" customHeight="1">
      <c r="A21" s="565" t="s">
        <v>16</v>
      </c>
      <c r="B21" s="566"/>
      <c r="C21" s="513">
        <v>8040</v>
      </c>
      <c r="D21" s="513">
        <v>3102</v>
      </c>
      <c r="E21" s="233">
        <v>26.8</v>
      </c>
      <c r="F21" s="513">
        <v>2367</v>
      </c>
      <c r="G21" s="513">
        <v>1186</v>
      </c>
      <c r="H21" s="234">
        <v>25.9</v>
      </c>
      <c r="I21" s="117"/>
    </row>
    <row r="22" spans="1:26" ht="12.95" customHeight="1">
      <c r="A22" s="565" t="s">
        <v>17</v>
      </c>
      <c r="B22" s="566"/>
      <c r="C22" s="513">
        <v>32415</v>
      </c>
      <c r="D22" s="513">
        <v>12235</v>
      </c>
      <c r="E22" s="233">
        <v>26.4</v>
      </c>
      <c r="F22" s="513">
        <v>8979</v>
      </c>
      <c r="G22" s="513">
        <v>3990</v>
      </c>
      <c r="H22" s="234">
        <v>26.7</v>
      </c>
      <c r="I22" s="117"/>
    </row>
    <row r="23" spans="1:26" ht="13.5" customHeight="1">
      <c r="A23" s="565" t="s">
        <v>18</v>
      </c>
      <c r="B23" s="566"/>
      <c r="C23" s="513">
        <v>13501</v>
      </c>
      <c r="D23" s="513">
        <v>4692</v>
      </c>
      <c r="E23" s="233">
        <v>30.7</v>
      </c>
      <c r="F23" s="513">
        <v>3308</v>
      </c>
      <c r="G23" s="513">
        <v>1416</v>
      </c>
      <c r="H23" s="234">
        <v>28.2</v>
      </c>
      <c r="I23" s="117"/>
    </row>
    <row r="24" spans="1:26" s="60" customFormat="1" ht="39" customHeight="1">
      <c r="A24" s="570" t="s">
        <v>258</v>
      </c>
      <c r="B24" s="570"/>
      <c r="C24" s="714"/>
      <c r="D24" s="714"/>
      <c r="E24" s="714"/>
      <c r="F24" s="714"/>
      <c r="G24" s="714"/>
      <c r="H24" s="714"/>
      <c r="I24" s="502"/>
      <c r="J24" s="536"/>
      <c r="K24" s="537"/>
      <c r="L24" s="537"/>
      <c r="M24" s="537"/>
      <c r="N24" s="537"/>
      <c r="O24" s="537"/>
      <c r="P24" s="538"/>
      <c r="Q24" s="538"/>
      <c r="R24" s="538"/>
      <c r="S24" s="538"/>
      <c r="T24" s="538"/>
      <c r="U24" s="538"/>
      <c r="V24" s="538"/>
      <c r="W24" s="538"/>
      <c r="X24" s="538"/>
      <c r="Y24" s="13"/>
      <c r="Z24" s="13"/>
    </row>
    <row r="25" spans="1:26" s="60" customFormat="1" ht="45.75" customHeight="1">
      <c r="A25" s="711" t="s">
        <v>259</v>
      </c>
      <c r="B25" s="711"/>
      <c r="C25" s="723"/>
      <c r="D25" s="723"/>
      <c r="E25" s="723"/>
      <c r="F25" s="723"/>
      <c r="G25" s="723"/>
      <c r="H25" s="723"/>
      <c r="I25" s="504"/>
      <c r="J25" s="59"/>
      <c r="K25" s="59"/>
      <c r="L25" s="59"/>
      <c r="M25" s="59"/>
      <c r="N25" s="59"/>
      <c r="O25" s="59"/>
    </row>
    <row r="26" spans="1:26" s="60" customFormat="1" ht="26.25" customHeight="1">
      <c r="A26" s="477"/>
      <c r="B26" s="477"/>
      <c r="C26" s="510"/>
      <c r="D26" s="510"/>
      <c r="E26" s="510"/>
      <c r="F26" s="510"/>
      <c r="G26" s="510"/>
      <c r="H26" s="510"/>
      <c r="I26" s="510"/>
      <c r="J26" s="59"/>
      <c r="K26" s="59"/>
      <c r="L26" s="59"/>
      <c r="M26" s="59"/>
      <c r="N26" s="59"/>
      <c r="O26" s="59"/>
    </row>
    <row r="27" spans="1:26" ht="16.5" customHeight="1">
      <c r="A27" s="18" t="s">
        <v>175</v>
      </c>
      <c r="B27" s="597" t="s">
        <v>260</v>
      </c>
      <c r="C27" s="597"/>
      <c r="D27" s="597"/>
      <c r="E27" s="597"/>
      <c r="F27" s="597"/>
      <c r="G27" s="597"/>
      <c r="H27" s="597"/>
      <c r="I27" s="480"/>
    </row>
    <row r="28" spans="1:26" ht="17.25" customHeight="1">
      <c r="A28" s="44" t="s">
        <v>31</v>
      </c>
      <c r="B28" s="564" t="s">
        <v>261</v>
      </c>
      <c r="C28" s="564"/>
      <c r="D28" s="564"/>
      <c r="E28" s="564"/>
      <c r="F28" s="564"/>
      <c r="G28" s="564"/>
      <c r="H28" s="564"/>
      <c r="I28" s="474"/>
    </row>
    <row r="29" spans="1:26" ht="9.9499999999999993" customHeight="1" thickBot="1">
      <c r="A29" s="21"/>
      <c r="B29" s="21"/>
      <c r="C29" s="21"/>
      <c r="D29" s="21"/>
      <c r="E29" s="21"/>
      <c r="F29" s="21"/>
      <c r="G29" s="21"/>
      <c r="H29" s="21"/>
      <c r="I29" s="21"/>
    </row>
    <row r="30" spans="1:26" ht="18" customHeight="1">
      <c r="A30" s="665" t="s">
        <v>40</v>
      </c>
      <c r="B30" s="668"/>
      <c r="C30" s="674" t="s">
        <v>220</v>
      </c>
      <c r="D30" s="654"/>
      <c r="E30" s="675"/>
      <c r="F30" s="653" t="s">
        <v>221</v>
      </c>
      <c r="G30" s="654"/>
      <c r="H30" s="654"/>
      <c r="I30" s="492"/>
    </row>
    <row r="31" spans="1:26" ht="57" customHeight="1" thickBot="1">
      <c r="A31" s="667"/>
      <c r="B31" s="669"/>
      <c r="C31" s="497" t="s">
        <v>34</v>
      </c>
      <c r="D31" s="471" t="s">
        <v>122</v>
      </c>
      <c r="E31" s="488" t="s">
        <v>218</v>
      </c>
      <c r="F31" s="489" t="s">
        <v>34</v>
      </c>
      <c r="G31" s="471" t="s">
        <v>122</v>
      </c>
      <c r="H31" s="509" t="s">
        <v>219</v>
      </c>
      <c r="I31" s="492"/>
    </row>
    <row r="32" spans="1:26" ht="17.25" customHeight="1">
      <c r="A32" s="132" t="s">
        <v>0</v>
      </c>
      <c r="B32" s="133" t="s">
        <v>1</v>
      </c>
      <c r="C32" s="237">
        <v>64834</v>
      </c>
      <c r="D32" s="238">
        <v>33061</v>
      </c>
      <c r="E32" s="239">
        <v>4.8</v>
      </c>
      <c r="F32" s="240">
        <v>8606</v>
      </c>
      <c r="G32" s="240">
        <v>5169</v>
      </c>
      <c r="H32" s="241">
        <v>2.4</v>
      </c>
      <c r="I32" s="539"/>
    </row>
    <row r="33" spans="1:9">
      <c r="A33" s="567" t="s">
        <v>2</v>
      </c>
      <c r="B33" s="722"/>
      <c r="D33" s="208"/>
      <c r="E33" s="208"/>
      <c r="F33" s="208"/>
      <c r="G33" s="208"/>
      <c r="H33" s="209"/>
      <c r="I33" s="47"/>
    </row>
    <row r="34" spans="1:9" ht="15.75">
      <c r="A34" s="565" t="s">
        <v>3</v>
      </c>
      <c r="B34" s="566"/>
      <c r="C34" s="47">
        <v>5950</v>
      </c>
      <c r="D34" s="242">
        <v>2904</v>
      </c>
      <c r="E34" s="243">
        <v>4.5999999999999996</v>
      </c>
      <c r="F34" s="208">
        <v>652</v>
      </c>
      <c r="G34" s="242">
        <v>360</v>
      </c>
      <c r="H34" s="244">
        <v>1.9</v>
      </c>
      <c r="I34" s="540"/>
    </row>
    <row r="35" spans="1:9" ht="15.75">
      <c r="A35" s="565" t="s">
        <v>4</v>
      </c>
      <c r="B35" s="566"/>
      <c r="C35" s="21">
        <v>1270</v>
      </c>
      <c r="D35" s="245">
        <v>668</v>
      </c>
      <c r="E35" s="243">
        <v>2.1</v>
      </c>
      <c r="F35" s="246">
        <v>192</v>
      </c>
      <c r="G35" s="245">
        <v>111</v>
      </c>
      <c r="H35" s="244">
        <v>1.2</v>
      </c>
      <c r="I35" s="540"/>
    </row>
    <row r="36" spans="1:9" ht="15.75">
      <c r="A36" s="565" t="s">
        <v>5</v>
      </c>
      <c r="B36" s="566"/>
      <c r="C36" s="21">
        <v>6999</v>
      </c>
      <c r="D36" s="245">
        <v>3491</v>
      </c>
      <c r="E36" s="243">
        <v>9.4</v>
      </c>
      <c r="F36" s="246">
        <v>1062</v>
      </c>
      <c r="G36" s="245">
        <v>619</v>
      </c>
      <c r="H36" s="244">
        <v>5.0999999999999996</v>
      </c>
      <c r="I36" s="540"/>
    </row>
    <row r="37" spans="1:9" ht="15.75">
      <c r="A37" s="565" t="s">
        <v>6</v>
      </c>
      <c r="B37" s="566"/>
      <c r="C37" s="21">
        <v>227</v>
      </c>
      <c r="D37" s="245">
        <v>136</v>
      </c>
      <c r="E37" s="243">
        <v>1.5</v>
      </c>
      <c r="F37" s="246">
        <v>35</v>
      </c>
      <c r="G37" s="245">
        <v>24</v>
      </c>
      <c r="H37" s="244">
        <v>0.8</v>
      </c>
      <c r="I37" s="540"/>
    </row>
    <row r="38" spans="1:9" ht="15.75">
      <c r="A38" s="565" t="s">
        <v>7</v>
      </c>
      <c r="B38" s="566"/>
      <c r="C38" s="21">
        <v>3003</v>
      </c>
      <c r="D38" s="245">
        <v>1388</v>
      </c>
      <c r="E38" s="243">
        <v>3.8</v>
      </c>
      <c r="F38" s="246">
        <v>275</v>
      </c>
      <c r="G38" s="245">
        <v>156</v>
      </c>
      <c r="H38" s="244">
        <v>1.4</v>
      </c>
      <c r="I38" s="540"/>
    </row>
    <row r="39" spans="1:9" ht="15.75">
      <c r="A39" s="565" t="s">
        <v>8</v>
      </c>
      <c r="B39" s="566"/>
      <c r="C39" s="21">
        <v>8395</v>
      </c>
      <c r="D39" s="245">
        <v>4847</v>
      </c>
      <c r="E39" s="243">
        <v>5</v>
      </c>
      <c r="F39" s="246">
        <v>1238</v>
      </c>
      <c r="G39" s="245">
        <v>812</v>
      </c>
      <c r="H39" s="244">
        <v>2.5</v>
      </c>
      <c r="I39" s="540"/>
    </row>
    <row r="40" spans="1:9" ht="15.75">
      <c r="A40" s="565" t="s">
        <v>9</v>
      </c>
      <c r="B40" s="566"/>
      <c r="C40" s="21">
        <v>21039</v>
      </c>
      <c r="D40" s="245">
        <v>10583</v>
      </c>
      <c r="E40" s="243">
        <v>7.8</v>
      </c>
      <c r="F40" s="246">
        <v>2761</v>
      </c>
      <c r="G40" s="245">
        <v>1666</v>
      </c>
      <c r="H40" s="244">
        <v>4.0999999999999996</v>
      </c>
      <c r="I40" s="540"/>
    </row>
    <row r="41" spans="1:9" ht="15.75">
      <c r="A41" s="565" t="s">
        <v>10</v>
      </c>
      <c r="B41" s="566"/>
      <c r="C41" s="21">
        <v>1303</v>
      </c>
      <c r="D41" s="245">
        <v>632</v>
      </c>
      <c r="E41" s="243">
        <v>5.7</v>
      </c>
      <c r="F41" s="246">
        <v>154</v>
      </c>
      <c r="G41" s="245">
        <v>106</v>
      </c>
      <c r="H41" s="244">
        <v>2.1</v>
      </c>
      <c r="I41" s="540"/>
    </row>
    <row r="42" spans="1:9" ht="15.75">
      <c r="A42" s="565" t="s">
        <v>11</v>
      </c>
      <c r="B42" s="566"/>
      <c r="C42" s="21">
        <v>2835</v>
      </c>
      <c r="D42" s="245">
        <v>1355</v>
      </c>
      <c r="E42" s="243">
        <v>5.4</v>
      </c>
      <c r="F42" s="246">
        <v>613</v>
      </c>
      <c r="G42" s="245">
        <v>380</v>
      </c>
      <c r="H42" s="244">
        <v>3.4</v>
      </c>
      <c r="I42" s="540"/>
    </row>
    <row r="43" spans="1:9" ht="15.75">
      <c r="A43" s="565" t="s">
        <v>12</v>
      </c>
      <c r="B43" s="566"/>
      <c r="C43" s="21">
        <v>969</v>
      </c>
      <c r="D43" s="245">
        <v>503</v>
      </c>
      <c r="E43" s="243">
        <v>2.8</v>
      </c>
      <c r="F43" s="246">
        <v>151</v>
      </c>
      <c r="G43" s="245">
        <v>83</v>
      </c>
      <c r="H43" s="244">
        <v>1.6</v>
      </c>
      <c r="I43" s="540"/>
    </row>
    <row r="44" spans="1:9" ht="15.75">
      <c r="A44" s="565" t="s">
        <v>13</v>
      </c>
      <c r="B44" s="566"/>
      <c r="C44" s="21">
        <v>2956</v>
      </c>
      <c r="D44" s="245">
        <v>1487</v>
      </c>
      <c r="E44" s="243">
        <v>3.2</v>
      </c>
      <c r="F44" s="246">
        <v>316</v>
      </c>
      <c r="G44" s="245">
        <v>190</v>
      </c>
      <c r="H44" s="244">
        <v>1.4</v>
      </c>
      <c r="I44" s="540"/>
    </row>
    <row r="45" spans="1:9" ht="15.75">
      <c r="A45" s="565" t="s">
        <v>14</v>
      </c>
      <c r="B45" s="566"/>
      <c r="C45" s="21">
        <v>3615</v>
      </c>
      <c r="D45" s="245">
        <v>1906</v>
      </c>
      <c r="E45" s="243">
        <v>3</v>
      </c>
      <c r="F45" s="246">
        <v>392</v>
      </c>
      <c r="G45" s="245">
        <v>251</v>
      </c>
      <c r="H45" s="244">
        <v>1.2</v>
      </c>
      <c r="I45" s="540"/>
    </row>
    <row r="46" spans="1:9" ht="15.75">
      <c r="A46" s="565" t="s">
        <v>15</v>
      </c>
      <c r="B46" s="566"/>
      <c r="C46" s="21">
        <v>551</v>
      </c>
      <c r="D46" s="245">
        <v>280</v>
      </c>
      <c r="E46" s="243">
        <v>2.2000000000000002</v>
      </c>
      <c r="F46" s="246">
        <v>20</v>
      </c>
      <c r="G46" s="245">
        <v>14</v>
      </c>
      <c r="H46" s="244">
        <v>0.2</v>
      </c>
      <c r="I46" s="540"/>
    </row>
    <row r="47" spans="1:9" ht="15.75">
      <c r="A47" s="565" t="s">
        <v>16</v>
      </c>
      <c r="B47" s="566"/>
      <c r="C47" s="21">
        <v>338</v>
      </c>
      <c r="D47" s="245">
        <v>171</v>
      </c>
      <c r="E47" s="243">
        <v>1.1000000000000001</v>
      </c>
      <c r="F47" s="246">
        <v>41</v>
      </c>
      <c r="G47" s="245">
        <v>15</v>
      </c>
      <c r="H47" s="244">
        <v>0.4</v>
      </c>
      <c r="I47" s="540"/>
    </row>
    <row r="48" spans="1:9" ht="15.75">
      <c r="A48" s="565" t="s">
        <v>17</v>
      </c>
      <c r="B48" s="566"/>
      <c r="C48" s="21">
        <v>4152</v>
      </c>
      <c r="D48" s="245">
        <v>2160</v>
      </c>
      <c r="E48" s="243">
        <v>3.3</v>
      </c>
      <c r="F48" s="246">
        <v>553</v>
      </c>
      <c r="G48" s="245">
        <v>293</v>
      </c>
      <c r="H48" s="244">
        <v>1.6</v>
      </c>
      <c r="I48" s="540"/>
    </row>
    <row r="49" spans="1:14" ht="15.75">
      <c r="A49" s="565" t="s">
        <v>18</v>
      </c>
      <c r="B49" s="566"/>
      <c r="C49" s="21">
        <v>1232</v>
      </c>
      <c r="D49" s="245">
        <v>550</v>
      </c>
      <c r="E49" s="243">
        <v>2.7</v>
      </c>
      <c r="F49" s="246">
        <v>151</v>
      </c>
      <c r="G49" s="245">
        <v>89</v>
      </c>
      <c r="H49" s="244">
        <v>1.3</v>
      </c>
      <c r="I49" s="540"/>
    </row>
    <row r="50" spans="1:14">
      <c r="A50" s="570" t="s">
        <v>262</v>
      </c>
      <c r="B50" s="570"/>
      <c r="C50" s="570"/>
      <c r="D50" s="570"/>
      <c r="E50" s="570"/>
      <c r="F50" s="570"/>
      <c r="G50" s="570"/>
      <c r="H50" s="570"/>
      <c r="I50" s="476"/>
      <c r="J50" s="30"/>
      <c r="K50" s="30"/>
      <c r="L50" s="30"/>
      <c r="M50" s="30"/>
      <c r="N50" s="16"/>
    </row>
    <row r="51" spans="1:14">
      <c r="A51" s="571" t="s">
        <v>263</v>
      </c>
      <c r="B51" s="571"/>
      <c r="C51" s="571"/>
      <c r="D51" s="571"/>
      <c r="E51" s="571"/>
      <c r="F51" s="571"/>
      <c r="G51" s="571"/>
      <c r="H51" s="571"/>
      <c r="I51" s="477"/>
      <c r="J51" s="16"/>
      <c r="K51" s="16"/>
      <c r="L51" s="16"/>
      <c r="M51" s="16"/>
      <c r="N51" s="16"/>
    </row>
    <row r="52" spans="1:14">
      <c r="J52" s="16"/>
      <c r="K52" s="16"/>
      <c r="L52" s="16"/>
      <c r="M52" s="16"/>
      <c r="N52" s="16"/>
    </row>
  </sheetData>
  <mergeCells count="48">
    <mergeCell ref="B1:H1"/>
    <mergeCell ref="B2:H2"/>
    <mergeCell ref="A4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H25"/>
    <mergeCell ref="B27:H27"/>
    <mergeCell ref="B28:H28"/>
    <mergeCell ref="A30:B31"/>
    <mergeCell ref="A19:B19"/>
    <mergeCell ref="A20:B20"/>
    <mergeCell ref="A21:B21"/>
    <mergeCell ref="A22:B22"/>
    <mergeCell ref="A23:B23"/>
    <mergeCell ref="A24:H24"/>
    <mergeCell ref="A44:B44"/>
    <mergeCell ref="A33:B33"/>
    <mergeCell ref="A34:B34"/>
    <mergeCell ref="A35:B35"/>
    <mergeCell ref="A36:B36"/>
    <mergeCell ref="A37:B37"/>
    <mergeCell ref="A38:B38"/>
    <mergeCell ref="A51:H51"/>
    <mergeCell ref="C4:E4"/>
    <mergeCell ref="F4:H4"/>
    <mergeCell ref="C30:E30"/>
    <mergeCell ref="F30:H30"/>
    <mergeCell ref="A45:B45"/>
    <mergeCell ref="A46:B46"/>
    <mergeCell ref="A47:B47"/>
    <mergeCell ref="A48:B48"/>
    <mergeCell ref="A49:B49"/>
    <mergeCell ref="A50:H50"/>
    <mergeCell ref="A39:B39"/>
    <mergeCell ref="A40:B40"/>
    <mergeCell ref="A41:B41"/>
    <mergeCell ref="A42:B42"/>
    <mergeCell ref="A43:B43"/>
  </mergeCells>
  <pageMargins left="0.7" right="0.7" top="0.75" bottom="0.75" header="0.3" footer="0.3"/>
  <pageSetup paperSize="9" scale="79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="75" zoomScaleNormal="75" workbookViewId="0">
      <selection activeCell="A4" sqref="A4:B5"/>
    </sheetView>
  </sheetViews>
  <sheetFormatPr defaultRowHeight="15"/>
  <cols>
    <col min="1" max="1" width="14.375" style="19" customWidth="1"/>
    <col min="2" max="2" width="5.25" style="19" customWidth="1"/>
    <col min="3" max="3" width="9.375" style="19" customWidth="1"/>
    <col min="4" max="4" width="12.75" style="19" customWidth="1"/>
    <col min="5" max="5" width="7.125" style="19" customWidth="1"/>
    <col min="6" max="6" width="10.875" style="19" customWidth="1"/>
    <col min="7" max="7" width="6.5" style="19" customWidth="1"/>
    <col min="8" max="8" width="11" style="19" customWidth="1"/>
    <col min="9" max="9" width="7.625" style="19" customWidth="1"/>
    <col min="10" max="10" width="10" style="19" customWidth="1"/>
    <col min="11" max="11" width="9" style="21"/>
    <col min="12" max="16384" width="9" style="19"/>
  </cols>
  <sheetData>
    <row r="1" spans="1:12" ht="16.5" customHeight="1">
      <c r="A1" s="46" t="s">
        <v>174</v>
      </c>
      <c r="B1" s="503" t="s">
        <v>249</v>
      </c>
      <c r="C1" s="503"/>
      <c r="D1" s="503"/>
      <c r="E1" s="503"/>
      <c r="F1" s="503"/>
      <c r="G1" s="503"/>
      <c r="H1" s="503"/>
      <c r="I1" s="107"/>
      <c r="J1" s="107"/>
    </row>
    <row r="2" spans="1:12" s="20" customFormat="1" ht="15.75" customHeight="1">
      <c r="A2" s="44" t="s">
        <v>31</v>
      </c>
      <c r="B2" s="693" t="s">
        <v>250</v>
      </c>
      <c r="C2" s="693"/>
      <c r="D2" s="693"/>
      <c r="E2" s="693"/>
      <c r="F2" s="693"/>
      <c r="G2" s="693"/>
      <c r="H2" s="693"/>
      <c r="I2" s="693"/>
      <c r="J2" s="693"/>
      <c r="K2" s="42"/>
    </row>
    <row r="3" spans="1:12" ht="9.9499999999999993" customHeight="1" thickBot="1">
      <c r="A3" s="21"/>
      <c r="B3" s="21"/>
      <c r="C3" s="21"/>
      <c r="D3" s="21"/>
      <c r="E3" s="21"/>
      <c r="F3" s="21"/>
      <c r="G3" s="21"/>
      <c r="H3" s="21"/>
    </row>
    <row r="4" spans="1:12" ht="33.75" customHeight="1">
      <c r="A4" s="665" t="s">
        <v>40</v>
      </c>
      <c r="B4" s="668"/>
      <c r="C4" s="659" t="s">
        <v>123</v>
      </c>
      <c r="D4" s="634" t="s">
        <v>251</v>
      </c>
      <c r="E4" s="653" t="s">
        <v>126</v>
      </c>
      <c r="F4" s="654"/>
      <c r="G4" s="653" t="s">
        <v>125</v>
      </c>
      <c r="H4" s="654"/>
      <c r="I4" s="653" t="s">
        <v>217</v>
      </c>
      <c r="J4" s="654"/>
    </row>
    <row r="5" spans="1:12" ht="88.5" customHeight="1" thickBot="1">
      <c r="A5" s="667"/>
      <c r="B5" s="669"/>
      <c r="C5" s="719"/>
      <c r="D5" s="635"/>
      <c r="E5" s="493" t="s">
        <v>124</v>
      </c>
      <c r="F5" s="498" t="s">
        <v>211</v>
      </c>
      <c r="G5" s="493" t="s">
        <v>124</v>
      </c>
      <c r="H5" s="495" t="s">
        <v>129</v>
      </c>
      <c r="I5" s="495" t="s">
        <v>127</v>
      </c>
      <c r="J5" s="496" t="s">
        <v>128</v>
      </c>
      <c r="K5" s="23"/>
      <c r="L5" s="22"/>
    </row>
    <row r="6" spans="1:12" s="46" customFormat="1" ht="15.75" customHeight="1">
      <c r="A6" s="111" t="s">
        <v>0</v>
      </c>
      <c r="B6" s="146" t="s">
        <v>1</v>
      </c>
      <c r="C6" s="210">
        <v>258</v>
      </c>
      <c r="D6" s="211">
        <v>115</v>
      </c>
      <c r="E6" s="212">
        <v>313680</v>
      </c>
      <c r="F6" s="224">
        <v>60.1</v>
      </c>
      <c r="G6" s="213">
        <v>89718</v>
      </c>
      <c r="H6" s="220">
        <v>66.7</v>
      </c>
      <c r="I6" s="212">
        <v>81906</v>
      </c>
      <c r="J6" s="444">
        <v>17572</v>
      </c>
      <c r="K6" s="47"/>
    </row>
    <row r="7" spans="1:12" s="46" customFormat="1" ht="14.1" customHeight="1">
      <c r="A7" s="730" t="s">
        <v>2</v>
      </c>
      <c r="B7" s="731"/>
      <c r="C7" s="214"/>
      <c r="D7" s="215"/>
      <c r="E7" s="215"/>
      <c r="F7" s="225"/>
      <c r="G7" s="215"/>
      <c r="H7" s="221"/>
      <c r="I7" s="215"/>
      <c r="J7" s="445"/>
      <c r="K7" s="47"/>
    </row>
    <row r="8" spans="1:12" ht="14.45" customHeight="1">
      <c r="A8" s="728" t="s">
        <v>3</v>
      </c>
      <c r="B8" s="729"/>
      <c r="C8" s="216">
        <v>20</v>
      </c>
      <c r="D8" s="217">
        <v>6</v>
      </c>
      <c r="E8" s="218">
        <v>27998</v>
      </c>
      <c r="F8" s="226">
        <v>59.9</v>
      </c>
      <c r="G8" s="219">
        <v>7842</v>
      </c>
      <c r="H8" s="222">
        <v>68.400000000000006</v>
      </c>
      <c r="I8" s="218">
        <v>6235</v>
      </c>
      <c r="J8" s="219">
        <v>1395</v>
      </c>
      <c r="K8" s="54"/>
    </row>
    <row r="9" spans="1:12" ht="14.45" customHeight="1">
      <c r="A9" s="728" t="s">
        <v>4</v>
      </c>
      <c r="B9" s="729"/>
      <c r="C9" s="216">
        <v>14</v>
      </c>
      <c r="D9" s="217">
        <v>9</v>
      </c>
      <c r="E9" s="218">
        <v>17403</v>
      </c>
      <c r="F9" s="226">
        <v>59.3</v>
      </c>
      <c r="G9" s="219">
        <v>4859</v>
      </c>
      <c r="H9" s="223">
        <v>66.400000000000006</v>
      </c>
      <c r="I9" s="218">
        <v>1719</v>
      </c>
      <c r="J9" s="219">
        <v>495</v>
      </c>
      <c r="K9" s="108"/>
    </row>
    <row r="10" spans="1:12" ht="14.45" customHeight="1">
      <c r="A10" s="728" t="s">
        <v>5</v>
      </c>
      <c r="B10" s="729"/>
      <c r="C10" s="216">
        <v>10</v>
      </c>
      <c r="D10" s="217">
        <v>2</v>
      </c>
      <c r="E10" s="218">
        <v>19526</v>
      </c>
      <c r="F10" s="226">
        <v>61.3</v>
      </c>
      <c r="G10" s="219">
        <v>6050</v>
      </c>
      <c r="H10" s="223">
        <v>66.7</v>
      </c>
      <c r="I10" s="218">
        <v>11922</v>
      </c>
      <c r="J10" s="219">
        <v>3275</v>
      </c>
      <c r="K10" s="55"/>
    </row>
    <row r="11" spans="1:12" ht="14.45" customHeight="1">
      <c r="A11" s="728" t="s">
        <v>6</v>
      </c>
      <c r="B11" s="729"/>
      <c r="C11" s="216">
        <v>3</v>
      </c>
      <c r="D11" s="217" t="s">
        <v>151</v>
      </c>
      <c r="E11" s="218">
        <v>425</v>
      </c>
      <c r="F11" s="226">
        <v>55.3</v>
      </c>
      <c r="G11" s="219">
        <v>122</v>
      </c>
      <c r="H11" s="223">
        <v>59</v>
      </c>
      <c r="I11" s="218" t="s">
        <v>151</v>
      </c>
      <c r="J11" s="219" t="s">
        <v>151</v>
      </c>
    </row>
    <row r="12" spans="1:12" ht="14.45" customHeight="1">
      <c r="A12" s="728" t="s">
        <v>7</v>
      </c>
      <c r="B12" s="729"/>
      <c r="C12" s="216">
        <v>17</v>
      </c>
      <c r="D12" s="217">
        <v>6</v>
      </c>
      <c r="E12" s="218">
        <v>15080</v>
      </c>
      <c r="F12" s="226">
        <v>62.5</v>
      </c>
      <c r="G12" s="219">
        <v>4541</v>
      </c>
      <c r="H12" s="222">
        <v>67.599999999999994</v>
      </c>
      <c r="I12" s="218">
        <v>1484</v>
      </c>
      <c r="J12" s="219">
        <v>326</v>
      </c>
    </row>
    <row r="13" spans="1:12" ht="14.45" customHeight="1">
      <c r="A13" s="728" t="s">
        <v>8</v>
      </c>
      <c r="B13" s="729"/>
      <c r="C13" s="216">
        <v>15</v>
      </c>
      <c r="D13" s="217">
        <v>10</v>
      </c>
      <c r="E13" s="218">
        <v>25087</v>
      </c>
      <c r="F13" s="226">
        <v>62.7</v>
      </c>
      <c r="G13" s="219">
        <v>7210</v>
      </c>
      <c r="H13" s="222">
        <v>71</v>
      </c>
      <c r="I13" s="218">
        <v>10017</v>
      </c>
      <c r="J13" s="219">
        <v>2078</v>
      </c>
    </row>
    <row r="14" spans="1:12" ht="14.45" customHeight="1">
      <c r="A14" s="728" t="s">
        <v>9</v>
      </c>
      <c r="B14" s="729"/>
      <c r="C14" s="216">
        <v>75</v>
      </c>
      <c r="D14" s="217">
        <v>13</v>
      </c>
      <c r="E14" s="218">
        <v>87839</v>
      </c>
      <c r="F14" s="226">
        <v>56.4</v>
      </c>
      <c r="G14" s="219">
        <v>22504</v>
      </c>
      <c r="H14" s="222">
        <v>64.8</v>
      </c>
      <c r="I14" s="218">
        <v>25213</v>
      </c>
      <c r="J14" s="219">
        <v>4125</v>
      </c>
    </row>
    <row r="15" spans="1:12" ht="14.45" customHeight="1">
      <c r="A15" s="728" t="s">
        <v>10</v>
      </c>
      <c r="B15" s="729"/>
      <c r="C15" s="216">
        <v>2</v>
      </c>
      <c r="D15" s="217">
        <v>1</v>
      </c>
      <c r="E15" s="218">
        <v>4310</v>
      </c>
      <c r="F15" s="226">
        <v>62.3</v>
      </c>
      <c r="G15" s="219">
        <v>1561</v>
      </c>
      <c r="H15" s="222">
        <v>70</v>
      </c>
      <c r="I15" s="218">
        <v>424</v>
      </c>
      <c r="J15" s="219">
        <v>99</v>
      </c>
    </row>
    <row r="16" spans="1:12" ht="14.45" customHeight="1">
      <c r="A16" s="728" t="s">
        <v>11</v>
      </c>
      <c r="B16" s="729"/>
      <c r="C16" s="216">
        <v>7</v>
      </c>
      <c r="D16" s="217">
        <v>7</v>
      </c>
      <c r="E16" s="218">
        <v>11677</v>
      </c>
      <c r="F16" s="226">
        <v>55.5</v>
      </c>
      <c r="G16" s="219">
        <v>4735</v>
      </c>
      <c r="H16" s="222">
        <v>61.7</v>
      </c>
      <c r="I16" s="218">
        <v>4467</v>
      </c>
      <c r="J16" s="219">
        <v>1494</v>
      </c>
    </row>
    <row r="17" spans="1:19" ht="14.45" customHeight="1">
      <c r="A17" s="728" t="s">
        <v>12</v>
      </c>
      <c r="B17" s="729"/>
      <c r="C17" s="216">
        <v>11</v>
      </c>
      <c r="D17" s="217">
        <v>2</v>
      </c>
      <c r="E17" s="218">
        <v>4182</v>
      </c>
      <c r="F17" s="226">
        <v>52.3</v>
      </c>
      <c r="G17" s="219">
        <v>1567</v>
      </c>
      <c r="H17" s="222">
        <v>59.9</v>
      </c>
      <c r="I17" s="218">
        <v>631</v>
      </c>
      <c r="J17" s="219">
        <v>209</v>
      </c>
    </row>
    <row r="18" spans="1:19" ht="14.45" customHeight="1">
      <c r="A18" s="728" t="s">
        <v>13</v>
      </c>
      <c r="B18" s="729"/>
      <c r="C18" s="216">
        <v>17</v>
      </c>
      <c r="D18" s="217">
        <v>11</v>
      </c>
      <c r="E18" s="218">
        <v>24009</v>
      </c>
      <c r="F18" s="226">
        <v>63.4</v>
      </c>
      <c r="G18" s="219">
        <v>5971</v>
      </c>
      <c r="H18" s="222">
        <v>71.400000000000006</v>
      </c>
      <c r="I18" s="218">
        <v>4699</v>
      </c>
      <c r="J18" s="219">
        <v>957</v>
      </c>
    </row>
    <row r="19" spans="1:19" ht="14.45" customHeight="1">
      <c r="A19" s="728" t="s">
        <v>14</v>
      </c>
      <c r="B19" s="729"/>
      <c r="C19" s="216">
        <v>23</v>
      </c>
      <c r="D19" s="217">
        <v>18</v>
      </c>
      <c r="E19" s="218">
        <v>29686</v>
      </c>
      <c r="F19" s="226">
        <v>62.8</v>
      </c>
      <c r="G19" s="219">
        <v>8245</v>
      </c>
      <c r="H19" s="222">
        <v>67.5</v>
      </c>
      <c r="I19" s="218">
        <v>6971</v>
      </c>
      <c r="J19" s="219">
        <v>1412</v>
      </c>
    </row>
    <row r="20" spans="1:19" ht="14.45" customHeight="1">
      <c r="A20" s="728" t="s">
        <v>15</v>
      </c>
      <c r="B20" s="729"/>
      <c r="C20" s="216">
        <v>11</v>
      </c>
      <c r="D20" s="217">
        <v>3</v>
      </c>
      <c r="E20" s="218">
        <v>7018</v>
      </c>
      <c r="F20" s="226">
        <v>68.599999999999994</v>
      </c>
      <c r="G20" s="219">
        <v>2379</v>
      </c>
      <c r="H20" s="222">
        <v>61.3</v>
      </c>
      <c r="I20" s="218">
        <v>1336</v>
      </c>
      <c r="J20" s="219">
        <v>286</v>
      </c>
    </row>
    <row r="21" spans="1:19" ht="14.45" customHeight="1">
      <c r="A21" s="728" t="s">
        <v>16</v>
      </c>
      <c r="B21" s="729"/>
      <c r="C21" s="216">
        <v>4</v>
      </c>
      <c r="D21" s="217">
        <v>7</v>
      </c>
      <c r="E21" s="218">
        <v>4666</v>
      </c>
      <c r="F21" s="226">
        <v>66</v>
      </c>
      <c r="G21" s="219">
        <v>1514</v>
      </c>
      <c r="H21" s="222">
        <v>66.599999999999994</v>
      </c>
      <c r="I21" s="218">
        <v>987</v>
      </c>
      <c r="J21" s="219">
        <v>206</v>
      </c>
    </row>
    <row r="22" spans="1:19" ht="14.45" customHeight="1">
      <c r="A22" s="728" t="s">
        <v>17</v>
      </c>
      <c r="B22" s="729"/>
      <c r="C22" s="216">
        <v>21</v>
      </c>
      <c r="D22" s="217">
        <v>9</v>
      </c>
      <c r="E22" s="218">
        <v>27968</v>
      </c>
      <c r="F22" s="226">
        <v>60.4</v>
      </c>
      <c r="G22" s="219">
        <v>8346</v>
      </c>
      <c r="H22" s="222">
        <v>66.5</v>
      </c>
      <c r="I22" s="218">
        <v>5460</v>
      </c>
      <c r="J22" s="219">
        <v>1153</v>
      </c>
    </row>
    <row r="23" spans="1:19" ht="14.45" customHeight="1">
      <c r="A23" s="728" t="s">
        <v>18</v>
      </c>
      <c r="B23" s="729"/>
      <c r="C23" s="216">
        <v>8</v>
      </c>
      <c r="D23" s="217">
        <v>11</v>
      </c>
      <c r="E23" s="218">
        <v>6806</v>
      </c>
      <c r="F23" s="226">
        <v>64.5</v>
      </c>
      <c r="G23" s="219">
        <v>2272</v>
      </c>
      <c r="H23" s="222">
        <v>71</v>
      </c>
      <c r="I23" s="218">
        <v>341</v>
      </c>
      <c r="J23" s="219">
        <v>62</v>
      </c>
    </row>
    <row r="24" spans="1:19" s="56" customFormat="1" ht="15" customHeight="1">
      <c r="A24" s="570" t="s">
        <v>252</v>
      </c>
      <c r="B24" s="570"/>
      <c r="C24" s="570"/>
      <c r="D24" s="570"/>
      <c r="E24" s="570"/>
      <c r="F24" s="570"/>
      <c r="G24" s="570"/>
      <c r="H24" s="570"/>
      <c r="K24" s="446"/>
      <c r="L24" s="19"/>
      <c r="M24" s="19"/>
      <c r="N24" s="19"/>
      <c r="O24" s="19"/>
      <c r="P24" s="19"/>
      <c r="Q24" s="19"/>
      <c r="R24" s="19"/>
      <c r="S24" s="19"/>
    </row>
    <row r="25" spans="1:19" s="56" customFormat="1" ht="12" customHeight="1">
      <c r="A25" s="571" t="s">
        <v>253</v>
      </c>
      <c r="B25" s="571"/>
      <c r="C25" s="571"/>
      <c r="D25" s="571"/>
      <c r="E25" s="571"/>
      <c r="F25" s="571"/>
      <c r="G25" s="571"/>
      <c r="H25" s="571"/>
      <c r="K25" s="446"/>
    </row>
    <row r="26" spans="1:19" ht="35.25" customHeight="1"/>
    <row r="27" spans="1:19" s="5" customFormat="1" ht="15" customHeight="1">
      <c r="A27" s="725" t="s">
        <v>173</v>
      </c>
      <c r="B27" s="725"/>
      <c r="C27" s="726" t="s">
        <v>254</v>
      </c>
      <c r="D27" s="726"/>
      <c r="E27" s="726"/>
      <c r="F27" s="726"/>
      <c r="G27" s="726"/>
      <c r="H27" s="726"/>
      <c r="I27" s="34"/>
      <c r="K27" s="16"/>
      <c r="Q27" s="16"/>
    </row>
    <row r="28" spans="1:19" s="26" customFormat="1" ht="18.95" customHeight="1">
      <c r="A28" s="86" t="s">
        <v>32</v>
      </c>
      <c r="B28" s="86"/>
      <c r="C28" s="727" t="s">
        <v>255</v>
      </c>
      <c r="D28" s="727"/>
      <c r="E28" s="727"/>
      <c r="F28" s="727"/>
      <c r="G28" s="506"/>
      <c r="H28" s="506"/>
      <c r="K28" s="27"/>
      <c r="Q28" s="27"/>
    </row>
    <row r="29" spans="1:19" s="5" customFormat="1" ht="9.9499999999999993" customHeight="1" thickBot="1">
      <c r="A29" s="16"/>
      <c r="B29" s="30" t="s">
        <v>26</v>
      </c>
      <c r="C29" s="30"/>
      <c r="D29" s="30"/>
      <c r="E29" s="30"/>
      <c r="F29" s="30"/>
      <c r="G29" s="16"/>
      <c r="H29" s="16"/>
      <c r="K29" s="16"/>
      <c r="P29" s="16"/>
      <c r="Q29" s="16"/>
    </row>
    <row r="30" spans="1:19" s="12" customFormat="1" ht="57.75" customHeight="1" thickBot="1">
      <c r="A30" s="572" t="s">
        <v>40</v>
      </c>
      <c r="B30" s="573"/>
      <c r="C30" s="98" t="s">
        <v>119</v>
      </c>
      <c r="D30" s="507" t="s">
        <v>120</v>
      </c>
      <c r="E30" s="732" t="s">
        <v>121</v>
      </c>
      <c r="F30" s="572"/>
      <c r="G30" s="732" t="s">
        <v>244</v>
      </c>
      <c r="H30" s="733"/>
      <c r="I30" s="732" t="s">
        <v>245</v>
      </c>
      <c r="J30" s="572"/>
      <c r="K30" s="38"/>
      <c r="L30" s="38"/>
      <c r="M30" s="38"/>
      <c r="N30" s="38"/>
      <c r="O30" s="38"/>
      <c r="P30" s="38"/>
      <c r="Q30" s="38"/>
    </row>
    <row r="31" spans="1:19" s="12" customFormat="1" ht="18.95" customHeight="1">
      <c r="A31" s="574" t="s">
        <v>130</v>
      </c>
      <c r="B31" s="574"/>
      <c r="C31" s="574"/>
      <c r="D31" s="574"/>
      <c r="E31" s="574"/>
      <c r="F31" s="574"/>
      <c r="G31" s="574"/>
      <c r="H31" s="574"/>
      <c r="I31" s="574"/>
      <c r="J31" s="574"/>
      <c r="K31" s="38"/>
    </row>
    <row r="32" spans="1:19" s="9" customFormat="1" ht="15" customHeight="1">
      <c r="A32" s="132" t="s">
        <v>0</v>
      </c>
      <c r="B32" s="133" t="s">
        <v>1</v>
      </c>
      <c r="C32" s="206">
        <v>3</v>
      </c>
      <c r="D32" s="535">
        <v>178</v>
      </c>
      <c r="E32" s="734" t="s">
        <v>151</v>
      </c>
      <c r="F32" s="735"/>
      <c r="G32" s="740">
        <v>1588</v>
      </c>
      <c r="H32" s="741"/>
      <c r="I32" s="734" t="s">
        <v>151</v>
      </c>
      <c r="J32" s="736"/>
      <c r="K32" s="10"/>
    </row>
    <row r="33" spans="1:11" s="9" customFormat="1" ht="14.1" customHeight="1">
      <c r="A33" s="567" t="s">
        <v>2</v>
      </c>
      <c r="B33" s="568"/>
      <c r="C33" s="515"/>
      <c r="D33" s="202"/>
      <c r="E33" s="737"/>
      <c r="F33" s="738"/>
      <c r="G33" s="742"/>
      <c r="H33" s="743"/>
      <c r="I33" s="737"/>
      <c r="J33" s="739"/>
      <c r="K33" s="10"/>
    </row>
    <row r="34" spans="1:11" s="12" customFormat="1" ht="14.45" customHeight="1">
      <c r="A34" s="565" t="s">
        <v>3</v>
      </c>
      <c r="B34" s="566"/>
      <c r="C34" s="515" t="s">
        <v>151</v>
      </c>
      <c r="D34" s="203">
        <v>15</v>
      </c>
      <c r="E34" s="734" t="s">
        <v>151</v>
      </c>
      <c r="F34" s="735"/>
      <c r="G34" s="744">
        <v>116</v>
      </c>
      <c r="H34" s="745"/>
      <c r="I34" s="734" t="s">
        <v>151</v>
      </c>
      <c r="J34" s="736"/>
      <c r="K34" s="38"/>
    </row>
    <row r="35" spans="1:11" s="12" customFormat="1" ht="14.45" customHeight="1">
      <c r="A35" s="565" t="s">
        <v>4</v>
      </c>
      <c r="B35" s="566"/>
      <c r="C35" s="519">
        <v>1</v>
      </c>
      <c r="D35" s="203">
        <v>14</v>
      </c>
      <c r="E35" s="734" t="s">
        <v>151</v>
      </c>
      <c r="F35" s="735"/>
      <c r="G35" s="744">
        <v>119</v>
      </c>
      <c r="H35" s="745"/>
      <c r="I35" s="734" t="s">
        <v>151</v>
      </c>
      <c r="J35" s="736"/>
      <c r="K35" s="38"/>
    </row>
    <row r="36" spans="1:11" s="12" customFormat="1" ht="14.45" customHeight="1">
      <c r="A36" s="565" t="s">
        <v>5</v>
      </c>
      <c r="B36" s="566"/>
      <c r="C36" s="515" t="s">
        <v>151</v>
      </c>
      <c r="D36" s="203">
        <v>2</v>
      </c>
      <c r="E36" s="734" t="s">
        <v>151</v>
      </c>
      <c r="F36" s="735"/>
      <c r="G36" s="744">
        <v>95</v>
      </c>
      <c r="H36" s="745"/>
      <c r="I36" s="734" t="s">
        <v>151</v>
      </c>
      <c r="J36" s="736"/>
      <c r="K36" s="38"/>
    </row>
    <row r="37" spans="1:11" s="12" customFormat="1" ht="14.45" customHeight="1">
      <c r="A37" s="565" t="s">
        <v>6</v>
      </c>
      <c r="B37" s="566"/>
      <c r="C37" s="515" t="s">
        <v>151</v>
      </c>
      <c r="D37" s="203">
        <v>6</v>
      </c>
      <c r="E37" s="734" t="s">
        <v>151</v>
      </c>
      <c r="F37" s="735"/>
      <c r="G37" s="744">
        <v>40</v>
      </c>
      <c r="H37" s="745"/>
      <c r="I37" s="734" t="s">
        <v>151</v>
      </c>
      <c r="J37" s="736"/>
      <c r="K37" s="38"/>
    </row>
    <row r="38" spans="1:11" s="12" customFormat="1" ht="14.45" customHeight="1">
      <c r="A38" s="565" t="s">
        <v>7</v>
      </c>
      <c r="B38" s="566"/>
      <c r="C38" s="515" t="s">
        <v>151</v>
      </c>
      <c r="D38" s="203">
        <v>8</v>
      </c>
      <c r="E38" s="734" t="s">
        <v>151</v>
      </c>
      <c r="F38" s="735"/>
      <c r="G38" s="744">
        <v>110</v>
      </c>
      <c r="H38" s="745"/>
      <c r="I38" s="734" t="s">
        <v>151</v>
      </c>
      <c r="J38" s="736"/>
      <c r="K38" s="38"/>
    </row>
    <row r="39" spans="1:11" s="12" customFormat="1" ht="14.45" customHeight="1">
      <c r="A39" s="565" t="s">
        <v>8</v>
      </c>
      <c r="B39" s="566"/>
      <c r="C39" s="515" t="s">
        <v>151</v>
      </c>
      <c r="D39" s="203">
        <v>6</v>
      </c>
      <c r="E39" s="734" t="s">
        <v>151</v>
      </c>
      <c r="F39" s="735"/>
      <c r="G39" s="744">
        <v>115</v>
      </c>
      <c r="H39" s="745"/>
      <c r="I39" s="734" t="s">
        <v>151</v>
      </c>
      <c r="J39" s="736"/>
      <c r="K39" s="38"/>
    </row>
    <row r="40" spans="1:11" s="12" customFormat="1" ht="14.45" customHeight="1">
      <c r="A40" s="565" t="s">
        <v>9</v>
      </c>
      <c r="B40" s="566"/>
      <c r="C40" s="515" t="s">
        <v>151</v>
      </c>
      <c r="D40" s="203">
        <v>15</v>
      </c>
      <c r="E40" s="734" t="s">
        <v>151</v>
      </c>
      <c r="F40" s="735"/>
      <c r="G40" s="744">
        <v>186</v>
      </c>
      <c r="H40" s="745"/>
      <c r="I40" s="734" t="s">
        <v>151</v>
      </c>
      <c r="J40" s="736"/>
      <c r="K40" s="38"/>
    </row>
    <row r="41" spans="1:11" s="12" customFormat="1" ht="14.45" customHeight="1">
      <c r="A41" s="565" t="s">
        <v>10</v>
      </c>
      <c r="B41" s="566"/>
      <c r="C41" s="515" t="s">
        <v>151</v>
      </c>
      <c r="D41" s="203">
        <v>9</v>
      </c>
      <c r="E41" s="734" t="s">
        <v>151</v>
      </c>
      <c r="F41" s="735"/>
      <c r="G41" s="744">
        <v>54</v>
      </c>
      <c r="H41" s="745"/>
      <c r="I41" s="734" t="s">
        <v>151</v>
      </c>
      <c r="J41" s="736"/>
      <c r="K41" s="38"/>
    </row>
    <row r="42" spans="1:11" s="12" customFormat="1" ht="14.45" customHeight="1">
      <c r="A42" s="565" t="s">
        <v>11</v>
      </c>
      <c r="B42" s="566"/>
      <c r="C42" s="515" t="s">
        <v>151</v>
      </c>
      <c r="D42" s="203">
        <v>6</v>
      </c>
      <c r="E42" s="734" t="s">
        <v>151</v>
      </c>
      <c r="F42" s="735"/>
      <c r="G42" s="744">
        <v>73</v>
      </c>
      <c r="H42" s="745"/>
      <c r="I42" s="734" t="s">
        <v>151</v>
      </c>
      <c r="J42" s="736"/>
      <c r="K42" s="38"/>
    </row>
    <row r="43" spans="1:11" s="12" customFormat="1" ht="14.45" customHeight="1">
      <c r="A43" s="565" t="s">
        <v>12</v>
      </c>
      <c r="B43" s="566"/>
      <c r="C43" s="515" t="s">
        <v>151</v>
      </c>
      <c r="D43" s="203">
        <v>4</v>
      </c>
      <c r="E43" s="734" t="s">
        <v>151</v>
      </c>
      <c r="F43" s="735"/>
      <c r="G43" s="744">
        <v>45</v>
      </c>
      <c r="H43" s="745"/>
      <c r="I43" s="734" t="s">
        <v>151</v>
      </c>
      <c r="J43" s="736"/>
      <c r="K43" s="38"/>
    </row>
    <row r="44" spans="1:11" s="12" customFormat="1" ht="14.45" customHeight="1">
      <c r="A44" s="565" t="s">
        <v>13</v>
      </c>
      <c r="B44" s="566"/>
      <c r="C44" s="515" t="s">
        <v>151</v>
      </c>
      <c r="D44" s="203">
        <v>8</v>
      </c>
      <c r="E44" s="734" t="s">
        <v>151</v>
      </c>
      <c r="F44" s="735"/>
      <c r="G44" s="744">
        <v>96</v>
      </c>
      <c r="H44" s="745"/>
      <c r="I44" s="734" t="s">
        <v>151</v>
      </c>
      <c r="J44" s="736"/>
      <c r="K44" s="38"/>
    </row>
    <row r="45" spans="1:11" s="12" customFormat="1" ht="14.45" customHeight="1">
      <c r="A45" s="565" t="s">
        <v>14</v>
      </c>
      <c r="B45" s="566"/>
      <c r="C45" s="205">
        <v>2</v>
      </c>
      <c r="D45" s="203">
        <v>32</v>
      </c>
      <c r="E45" s="734" t="s">
        <v>151</v>
      </c>
      <c r="F45" s="735"/>
      <c r="G45" s="744">
        <v>177</v>
      </c>
      <c r="H45" s="745"/>
      <c r="I45" s="734" t="s">
        <v>151</v>
      </c>
      <c r="J45" s="736"/>
      <c r="K45" s="38"/>
    </row>
    <row r="46" spans="1:11" s="12" customFormat="1" ht="14.45" customHeight="1">
      <c r="A46" s="565" t="s">
        <v>15</v>
      </c>
      <c r="B46" s="566"/>
      <c r="C46" s="515" t="s">
        <v>151</v>
      </c>
      <c r="D46" s="203">
        <v>3</v>
      </c>
      <c r="E46" s="734" t="s">
        <v>151</v>
      </c>
      <c r="F46" s="735"/>
      <c r="G46" s="746">
        <v>61</v>
      </c>
      <c r="H46" s="747"/>
      <c r="I46" s="734" t="s">
        <v>151</v>
      </c>
      <c r="J46" s="736"/>
      <c r="K46" s="38"/>
    </row>
    <row r="47" spans="1:11" s="12" customFormat="1" ht="14.45" customHeight="1">
      <c r="A47" s="565" t="s">
        <v>16</v>
      </c>
      <c r="B47" s="566"/>
      <c r="C47" s="515" t="s">
        <v>151</v>
      </c>
      <c r="D47" s="203">
        <v>14</v>
      </c>
      <c r="E47" s="734" t="s">
        <v>151</v>
      </c>
      <c r="F47" s="735"/>
      <c r="G47" s="744">
        <v>77</v>
      </c>
      <c r="H47" s="745"/>
      <c r="I47" s="734" t="s">
        <v>151</v>
      </c>
      <c r="J47" s="736"/>
      <c r="K47" s="38"/>
    </row>
    <row r="48" spans="1:11" s="12" customFormat="1" ht="14.45" customHeight="1">
      <c r="A48" s="565" t="s">
        <v>17</v>
      </c>
      <c r="B48" s="566"/>
      <c r="C48" s="515" t="s">
        <v>151</v>
      </c>
      <c r="D48" s="203">
        <v>14</v>
      </c>
      <c r="E48" s="734" t="s">
        <v>151</v>
      </c>
      <c r="F48" s="735"/>
      <c r="G48" s="744">
        <v>147</v>
      </c>
      <c r="H48" s="745"/>
      <c r="I48" s="734" t="s">
        <v>151</v>
      </c>
      <c r="J48" s="736"/>
      <c r="K48" s="38"/>
    </row>
    <row r="49" spans="1:11" s="12" customFormat="1" ht="14.45" customHeight="1">
      <c r="A49" s="565" t="s">
        <v>18</v>
      </c>
      <c r="B49" s="566"/>
      <c r="C49" s="515" t="s">
        <v>151</v>
      </c>
      <c r="D49" s="203">
        <v>22</v>
      </c>
      <c r="E49" s="734" t="s">
        <v>151</v>
      </c>
      <c r="F49" s="735"/>
      <c r="G49" s="744">
        <v>77</v>
      </c>
      <c r="H49" s="745"/>
      <c r="I49" s="734" t="s">
        <v>151</v>
      </c>
      <c r="J49" s="736"/>
      <c r="K49" s="38"/>
    </row>
    <row r="50" spans="1:11" ht="17.25" customHeight="1">
      <c r="A50" s="19" t="s">
        <v>216</v>
      </c>
    </row>
    <row r="51" spans="1:11" s="20" customFormat="1">
      <c r="A51" s="20" t="s">
        <v>210</v>
      </c>
      <c r="K51" s="42"/>
    </row>
  </sheetData>
  <customSheetViews>
    <customSheetView guid="{7A9DC38A-B2BB-4566-9CDD-35B3DA7C537F}" scale="75" topLeftCell="A13">
      <selection activeCell="M9" sqref="M9"/>
      <pageMargins left="0.7" right="0.7" top="0.75" bottom="0.75" header="0.3" footer="0.3"/>
      <pageSetup paperSize="9" scale="87" orientation="portrait" horizontalDpi="4294967294" verticalDpi="4294967294" r:id="rId1"/>
    </customSheetView>
  </customSheetViews>
  <mergeCells count="105">
    <mergeCell ref="G39:H39"/>
    <mergeCell ref="G40:H40"/>
    <mergeCell ref="G41:H41"/>
    <mergeCell ref="I45:J45"/>
    <mergeCell ref="I46:J46"/>
    <mergeCell ref="I47:J47"/>
    <mergeCell ref="I48:J48"/>
    <mergeCell ref="G47:H47"/>
    <mergeCell ref="G48:H48"/>
    <mergeCell ref="G49:H49"/>
    <mergeCell ref="G42:H42"/>
    <mergeCell ref="G43:H43"/>
    <mergeCell ref="G44:H44"/>
    <mergeCell ref="G45:H45"/>
    <mergeCell ref="G46:H46"/>
    <mergeCell ref="I49:J49"/>
    <mergeCell ref="E48:F48"/>
    <mergeCell ref="E49:F49"/>
    <mergeCell ref="E33:F33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  <mergeCell ref="E43:F43"/>
    <mergeCell ref="E44:F44"/>
    <mergeCell ref="E45:F45"/>
    <mergeCell ref="E46:F46"/>
    <mergeCell ref="E47:F47"/>
    <mergeCell ref="G32:H32"/>
    <mergeCell ref="G33:H33"/>
    <mergeCell ref="A49:B49"/>
    <mergeCell ref="A37:B37"/>
    <mergeCell ref="A38:B38"/>
    <mergeCell ref="A30:B30"/>
    <mergeCell ref="E30:F30"/>
    <mergeCell ref="A45:B45"/>
    <mergeCell ref="A46:B46"/>
    <mergeCell ref="A47:B47"/>
    <mergeCell ref="A48:B48"/>
    <mergeCell ref="A33:B33"/>
    <mergeCell ref="A34:B34"/>
    <mergeCell ref="A35:B35"/>
    <mergeCell ref="A36:B36"/>
    <mergeCell ref="A39:B39"/>
    <mergeCell ref="A40:B40"/>
    <mergeCell ref="A41:B41"/>
    <mergeCell ref="A42:B42"/>
    <mergeCell ref="A43:B43"/>
    <mergeCell ref="A44:B44"/>
    <mergeCell ref="E39:F39"/>
    <mergeCell ref="E40:F40"/>
    <mergeCell ref="E41:F41"/>
    <mergeCell ref="E42:F42"/>
    <mergeCell ref="G30:H30"/>
    <mergeCell ref="I30:J30"/>
    <mergeCell ref="A31:J31"/>
    <mergeCell ref="E32:F32"/>
    <mergeCell ref="E34:F34"/>
    <mergeCell ref="E35:F35"/>
    <mergeCell ref="E36:F36"/>
    <mergeCell ref="E37:F37"/>
    <mergeCell ref="E38:F38"/>
    <mergeCell ref="G34:H34"/>
    <mergeCell ref="G35:H35"/>
    <mergeCell ref="G36:H36"/>
    <mergeCell ref="G37:H37"/>
    <mergeCell ref="G38:H38"/>
    <mergeCell ref="B2:J2"/>
    <mergeCell ref="D4:D5"/>
    <mergeCell ref="A24:H24"/>
    <mergeCell ref="A8:B8"/>
    <mergeCell ref="A9:B9"/>
    <mergeCell ref="A10:B10"/>
    <mergeCell ref="A11:B11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5:H25"/>
    <mergeCell ref="A27:B27"/>
    <mergeCell ref="C27:H27"/>
    <mergeCell ref="C28:F28"/>
    <mergeCell ref="I4:J4"/>
    <mergeCell ref="A20:B20"/>
    <mergeCell ref="A21:B21"/>
    <mergeCell ref="A22:B22"/>
    <mergeCell ref="A4:B5"/>
    <mergeCell ref="C4:C5"/>
    <mergeCell ref="E4:F4"/>
    <mergeCell ref="G4:H4"/>
    <mergeCell ref="A7:B7"/>
  </mergeCells>
  <pageMargins left="0.7" right="0.7" top="0.75" bottom="0.75" header="0.3" footer="0.3"/>
  <pageSetup paperSize="9" scale="84" orientation="portrait" horizontalDpi="4294967294" verticalDpi="4294967294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="80" zoomScaleNormal="80" workbookViewId="0">
      <selection activeCell="A4" sqref="A4:B4"/>
    </sheetView>
  </sheetViews>
  <sheetFormatPr defaultColWidth="7.75" defaultRowHeight="12.75"/>
  <cols>
    <col min="1" max="1" width="12.75" style="9" customWidth="1"/>
    <col min="2" max="2" width="6.375" style="9" customWidth="1"/>
    <col min="3" max="3" width="12.625" style="9" customWidth="1"/>
    <col min="4" max="4" width="13.25" style="9" customWidth="1"/>
    <col min="5" max="5" width="13.5" style="9" customWidth="1"/>
    <col min="6" max="6" width="14.25" style="9" customWidth="1"/>
    <col min="7" max="7" width="11.625" style="9" customWidth="1"/>
    <col min="8" max="8" width="7.75" style="10"/>
    <col min="9" max="16384" width="7.75" style="9"/>
  </cols>
  <sheetData>
    <row r="1" spans="1:18" s="5" customFormat="1" ht="15" customHeight="1">
      <c r="A1" s="725" t="s">
        <v>173</v>
      </c>
      <c r="B1" s="725"/>
      <c r="C1" s="726" t="s">
        <v>242</v>
      </c>
      <c r="D1" s="726"/>
      <c r="E1" s="726"/>
      <c r="F1" s="726"/>
      <c r="G1" s="726"/>
      <c r="H1" s="726"/>
      <c r="I1" s="726"/>
      <c r="J1" s="34"/>
      <c r="R1" s="16"/>
    </row>
    <row r="2" spans="1:18" s="26" customFormat="1" ht="18.95" customHeight="1">
      <c r="A2" s="86" t="s">
        <v>32</v>
      </c>
      <c r="B2" s="86"/>
      <c r="C2" s="727" t="s">
        <v>243</v>
      </c>
      <c r="D2" s="727"/>
      <c r="E2" s="727"/>
      <c r="F2" s="727"/>
      <c r="G2" s="727"/>
      <c r="H2" s="506"/>
      <c r="I2" s="506"/>
      <c r="R2" s="27"/>
    </row>
    <row r="3" spans="1:18" s="5" customFormat="1" ht="9.9499999999999993" customHeight="1" thickBot="1">
      <c r="A3" s="16"/>
      <c r="B3" s="30" t="s">
        <v>26</v>
      </c>
      <c r="C3" s="30"/>
      <c r="D3" s="30"/>
      <c r="E3" s="30"/>
      <c r="F3" s="30"/>
      <c r="G3" s="30"/>
      <c r="H3" s="16"/>
      <c r="I3" s="16"/>
      <c r="Q3" s="16"/>
      <c r="R3" s="16"/>
    </row>
    <row r="4" spans="1:18" s="12" customFormat="1" ht="67.5" customHeight="1" thickBot="1">
      <c r="A4" s="572" t="s">
        <v>40</v>
      </c>
      <c r="B4" s="573"/>
      <c r="C4" s="98" t="s">
        <v>119</v>
      </c>
      <c r="D4" s="507" t="s">
        <v>120</v>
      </c>
      <c r="E4" s="507" t="s">
        <v>121</v>
      </c>
      <c r="F4" s="84" t="s">
        <v>244</v>
      </c>
      <c r="G4" s="507" t="s">
        <v>245</v>
      </c>
      <c r="H4" s="447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18" ht="23.25" customHeight="1">
      <c r="A5" s="569" t="s">
        <v>131</v>
      </c>
      <c r="B5" s="569"/>
      <c r="C5" s="569"/>
      <c r="D5" s="569"/>
      <c r="E5" s="569"/>
      <c r="F5" s="569"/>
      <c r="G5" s="569"/>
      <c r="H5" s="92"/>
      <c r="I5" s="92"/>
    </row>
    <row r="6" spans="1:18" ht="18" customHeight="1">
      <c r="A6" s="132" t="s">
        <v>0</v>
      </c>
      <c r="B6" s="133" t="s">
        <v>1</v>
      </c>
      <c r="C6" s="199">
        <v>13</v>
      </c>
      <c r="D6" s="200">
        <v>9980</v>
      </c>
      <c r="E6" s="515" t="s">
        <v>151</v>
      </c>
      <c r="F6" s="201">
        <v>155165</v>
      </c>
      <c r="G6" s="514" t="s">
        <v>151</v>
      </c>
      <c r="I6" s="10"/>
    </row>
    <row r="7" spans="1:18" ht="14.1" customHeight="1">
      <c r="A7" s="567" t="s">
        <v>2</v>
      </c>
      <c r="B7" s="568"/>
      <c r="C7" s="527"/>
      <c r="D7" s="528"/>
      <c r="E7" s="528"/>
      <c r="F7" s="528"/>
      <c r="G7" s="529"/>
      <c r="I7" s="10"/>
    </row>
    <row r="8" spans="1:18" ht="15.95" customHeight="1">
      <c r="A8" s="565" t="s">
        <v>3</v>
      </c>
      <c r="B8" s="566"/>
      <c r="C8" s="515" t="s">
        <v>151</v>
      </c>
      <c r="D8" s="203">
        <v>942</v>
      </c>
      <c r="E8" s="515" t="s">
        <v>151</v>
      </c>
      <c r="F8" s="204">
        <v>11810</v>
      </c>
      <c r="G8" s="514" t="s">
        <v>151</v>
      </c>
      <c r="I8" s="10"/>
    </row>
    <row r="9" spans="1:18" ht="15.95" customHeight="1">
      <c r="A9" s="565" t="s">
        <v>4</v>
      </c>
      <c r="B9" s="566"/>
      <c r="C9" s="530">
        <v>5</v>
      </c>
      <c r="D9" s="203">
        <v>757</v>
      </c>
      <c r="E9" s="515" t="s">
        <v>151</v>
      </c>
      <c r="F9" s="204">
        <v>10832</v>
      </c>
      <c r="G9" s="514" t="s">
        <v>151</v>
      </c>
      <c r="I9" s="10"/>
    </row>
    <row r="10" spans="1:18" ht="15.95" customHeight="1">
      <c r="A10" s="565" t="s">
        <v>5</v>
      </c>
      <c r="B10" s="566"/>
      <c r="C10" s="515" t="s">
        <v>151</v>
      </c>
      <c r="D10" s="203">
        <v>124</v>
      </c>
      <c r="E10" s="515" t="s">
        <v>151</v>
      </c>
      <c r="F10" s="204">
        <v>7068</v>
      </c>
      <c r="G10" s="514" t="s">
        <v>151</v>
      </c>
      <c r="I10" s="10"/>
    </row>
    <row r="11" spans="1:18" ht="15.95" customHeight="1">
      <c r="A11" s="565" t="s">
        <v>6</v>
      </c>
      <c r="B11" s="566"/>
      <c r="C11" s="515" t="s">
        <v>151</v>
      </c>
      <c r="D11" s="203">
        <v>429</v>
      </c>
      <c r="E11" s="515" t="s">
        <v>151</v>
      </c>
      <c r="F11" s="204">
        <v>4022</v>
      </c>
      <c r="G11" s="514" t="s">
        <v>151</v>
      </c>
      <c r="I11" s="10"/>
    </row>
    <row r="12" spans="1:18" ht="15.95" customHeight="1">
      <c r="A12" s="565" t="s">
        <v>7</v>
      </c>
      <c r="B12" s="566"/>
      <c r="C12" s="515" t="s">
        <v>151</v>
      </c>
      <c r="D12" s="203">
        <v>608</v>
      </c>
      <c r="E12" s="515" t="s">
        <v>151</v>
      </c>
      <c r="F12" s="204">
        <v>11165</v>
      </c>
      <c r="G12" s="514" t="s">
        <v>151</v>
      </c>
      <c r="I12" s="10"/>
    </row>
    <row r="13" spans="1:18" ht="15.95" customHeight="1">
      <c r="A13" s="565" t="s">
        <v>8</v>
      </c>
      <c r="B13" s="566"/>
      <c r="C13" s="515" t="s">
        <v>151</v>
      </c>
      <c r="D13" s="203">
        <v>154</v>
      </c>
      <c r="E13" s="515" t="s">
        <v>151</v>
      </c>
      <c r="F13" s="204">
        <v>9201</v>
      </c>
      <c r="G13" s="514" t="s">
        <v>151</v>
      </c>
      <c r="I13" s="10"/>
    </row>
    <row r="14" spans="1:18" ht="15.95" customHeight="1">
      <c r="A14" s="565" t="s">
        <v>9</v>
      </c>
      <c r="B14" s="566"/>
      <c r="C14" s="515" t="s">
        <v>151</v>
      </c>
      <c r="D14" s="203">
        <v>1299</v>
      </c>
      <c r="E14" s="515" t="s">
        <v>151</v>
      </c>
      <c r="F14" s="204">
        <v>22383</v>
      </c>
      <c r="G14" s="514" t="s">
        <v>151</v>
      </c>
      <c r="I14" s="10"/>
    </row>
    <row r="15" spans="1:18" ht="15.95" customHeight="1">
      <c r="A15" s="565" t="s">
        <v>10</v>
      </c>
      <c r="B15" s="566"/>
      <c r="C15" s="515" t="s">
        <v>151</v>
      </c>
      <c r="D15" s="203">
        <v>475</v>
      </c>
      <c r="E15" s="515" t="s">
        <v>151</v>
      </c>
      <c r="F15" s="204">
        <v>4446</v>
      </c>
      <c r="G15" s="514" t="s">
        <v>151</v>
      </c>
      <c r="I15" s="10"/>
    </row>
    <row r="16" spans="1:18" ht="15.95" customHeight="1">
      <c r="A16" s="565" t="s">
        <v>11</v>
      </c>
      <c r="B16" s="566"/>
      <c r="C16" s="515" t="s">
        <v>151</v>
      </c>
      <c r="D16" s="203">
        <v>366</v>
      </c>
      <c r="E16" s="515" t="s">
        <v>151</v>
      </c>
      <c r="F16" s="204">
        <v>6744</v>
      </c>
      <c r="G16" s="514" t="s">
        <v>151</v>
      </c>
      <c r="I16" s="10"/>
    </row>
    <row r="17" spans="1:18" ht="15.95" customHeight="1">
      <c r="A17" s="565" t="s">
        <v>12</v>
      </c>
      <c r="B17" s="566"/>
      <c r="C17" s="515" t="s">
        <v>151</v>
      </c>
      <c r="D17" s="203">
        <v>101</v>
      </c>
      <c r="E17" s="515" t="s">
        <v>151</v>
      </c>
      <c r="F17" s="204">
        <v>3848</v>
      </c>
      <c r="G17" s="514" t="s">
        <v>151</v>
      </c>
      <c r="I17" s="10"/>
    </row>
    <row r="18" spans="1:18" ht="15.95" customHeight="1">
      <c r="A18" s="565" t="s">
        <v>13</v>
      </c>
      <c r="B18" s="566"/>
      <c r="C18" s="515" t="s">
        <v>151</v>
      </c>
      <c r="D18" s="203">
        <v>303</v>
      </c>
      <c r="E18" s="515" t="s">
        <v>151</v>
      </c>
      <c r="F18" s="204">
        <v>10753</v>
      </c>
      <c r="G18" s="514" t="s">
        <v>151</v>
      </c>
      <c r="I18" s="10"/>
    </row>
    <row r="19" spans="1:18" ht="15.95" customHeight="1">
      <c r="A19" s="565" t="s">
        <v>14</v>
      </c>
      <c r="B19" s="566"/>
      <c r="C19" s="205">
        <v>8</v>
      </c>
      <c r="D19" s="203">
        <v>1676</v>
      </c>
      <c r="E19" s="515" t="s">
        <v>151</v>
      </c>
      <c r="F19" s="204">
        <v>19386</v>
      </c>
      <c r="G19" s="514" t="s">
        <v>151</v>
      </c>
      <c r="I19" s="10"/>
    </row>
    <row r="20" spans="1:18" ht="15.95" customHeight="1">
      <c r="A20" s="565" t="s">
        <v>15</v>
      </c>
      <c r="B20" s="566"/>
      <c r="C20" s="515" t="s">
        <v>151</v>
      </c>
      <c r="D20" s="203">
        <v>59</v>
      </c>
      <c r="E20" s="515" t="s">
        <v>151</v>
      </c>
      <c r="F20" s="204">
        <v>4826</v>
      </c>
      <c r="G20" s="514" t="s">
        <v>151</v>
      </c>
      <c r="I20" s="10"/>
    </row>
    <row r="21" spans="1:18" ht="15.95" customHeight="1">
      <c r="A21" s="565" t="s">
        <v>16</v>
      </c>
      <c r="B21" s="566"/>
      <c r="C21" s="515" t="s">
        <v>151</v>
      </c>
      <c r="D21" s="203">
        <v>734</v>
      </c>
      <c r="E21" s="515" t="s">
        <v>151</v>
      </c>
      <c r="F21" s="204">
        <v>6392</v>
      </c>
      <c r="G21" s="514" t="s">
        <v>151</v>
      </c>
      <c r="I21" s="10"/>
    </row>
    <row r="22" spans="1:18" ht="15.95" customHeight="1">
      <c r="A22" s="565" t="s">
        <v>17</v>
      </c>
      <c r="B22" s="566"/>
      <c r="C22" s="515" t="s">
        <v>151</v>
      </c>
      <c r="D22" s="203">
        <v>850</v>
      </c>
      <c r="E22" s="515" t="s">
        <v>151</v>
      </c>
      <c r="F22" s="204">
        <v>15155</v>
      </c>
      <c r="G22" s="514" t="s">
        <v>151</v>
      </c>
      <c r="I22" s="10"/>
    </row>
    <row r="23" spans="1:18" ht="15.95" customHeight="1">
      <c r="A23" s="565" t="s">
        <v>18</v>
      </c>
      <c r="B23" s="566"/>
      <c r="C23" s="515" t="s">
        <v>151</v>
      </c>
      <c r="D23" s="203">
        <v>1103</v>
      </c>
      <c r="E23" s="515" t="s">
        <v>151</v>
      </c>
      <c r="F23" s="204">
        <v>7134</v>
      </c>
      <c r="G23" s="514" t="s">
        <v>151</v>
      </c>
      <c r="I23" s="10"/>
      <c r="J23" s="13"/>
      <c r="K23" s="13"/>
      <c r="L23" s="13"/>
      <c r="M23" s="13"/>
      <c r="N23" s="13"/>
      <c r="O23" s="13"/>
      <c r="P23" s="13"/>
      <c r="Q23" s="13"/>
      <c r="R23" s="13"/>
    </row>
    <row r="24" spans="1:18" s="12" customFormat="1" ht="23.25" customHeight="1">
      <c r="A24" s="569" t="s">
        <v>246</v>
      </c>
      <c r="B24" s="569"/>
      <c r="C24" s="569"/>
      <c r="D24" s="569"/>
      <c r="E24" s="569"/>
      <c r="F24" s="569"/>
      <c r="G24" s="569"/>
      <c r="H24" s="92"/>
      <c r="I24" s="92"/>
      <c r="J24" s="38"/>
      <c r="K24" s="38"/>
      <c r="L24" s="38"/>
      <c r="M24" s="38"/>
      <c r="N24" s="38"/>
      <c r="O24" s="38"/>
      <c r="P24" s="38"/>
      <c r="Q24" s="38"/>
      <c r="R24" s="38"/>
    </row>
    <row r="25" spans="1:18" ht="18" customHeight="1">
      <c r="A25" s="132" t="s">
        <v>0</v>
      </c>
      <c r="B25" s="133" t="s">
        <v>1</v>
      </c>
      <c r="C25" s="398">
        <v>6</v>
      </c>
      <c r="D25" s="531">
        <v>3381</v>
      </c>
      <c r="E25" s="399" t="s">
        <v>151</v>
      </c>
      <c r="F25" s="400">
        <v>45888</v>
      </c>
      <c r="G25" s="401">
        <v>64</v>
      </c>
      <c r="H25" s="88"/>
      <c r="I25" s="10"/>
      <c r="J25" s="10"/>
      <c r="K25" s="10"/>
      <c r="L25" s="10"/>
      <c r="M25" s="10"/>
      <c r="N25" s="10"/>
      <c r="O25" s="10"/>
      <c r="P25" s="10"/>
      <c r="Q25" s="10"/>
      <c r="R25" s="10"/>
    </row>
    <row r="26" spans="1:18" ht="14.1" customHeight="1">
      <c r="A26" s="567" t="s">
        <v>2</v>
      </c>
      <c r="B26" s="568"/>
      <c r="C26" s="402"/>
      <c r="D26" s="382"/>
      <c r="E26" s="403" t="s">
        <v>151</v>
      </c>
      <c r="F26" s="404"/>
      <c r="G26" s="359"/>
      <c r="H26" s="88"/>
      <c r="I26" s="10"/>
      <c r="J26" s="10"/>
      <c r="K26" s="10"/>
      <c r="L26" s="10"/>
      <c r="M26" s="10"/>
      <c r="N26" s="10"/>
      <c r="O26" s="10"/>
      <c r="P26" s="10"/>
      <c r="Q26" s="10"/>
      <c r="R26" s="10"/>
    </row>
    <row r="27" spans="1:18" s="12" customFormat="1" ht="15.95" customHeight="1">
      <c r="A27" s="565" t="s">
        <v>3</v>
      </c>
      <c r="B27" s="566"/>
      <c r="C27" s="403" t="s">
        <v>151</v>
      </c>
      <c r="D27" s="385">
        <v>256</v>
      </c>
      <c r="E27" s="403" t="s">
        <v>151</v>
      </c>
      <c r="F27" s="405">
        <v>3304</v>
      </c>
      <c r="G27" s="406" t="s">
        <v>151</v>
      </c>
      <c r="H27" s="28"/>
      <c r="I27" s="38"/>
      <c r="J27" s="38"/>
      <c r="K27" s="10"/>
      <c r="L27" s="38"/>
      <c r="M27" s="38"/>
      <c r="N27" s="38"/>
      <c r="O27" s="38"/>
      <c r="P27" s="38"/>
      <c r="Q27" s="38"/>
      <c r="R27" s="38"/>
    </row>
    <row r="28" spans="1:18" s="12" customFormat="1" ht="15.95" customHeight="1">
      <c r="A28" s="565" t="s">
        <v>4</v>
      </c>
      <c r="B28" s="566"/>
      <c r="C28" s="407">
        <v>3</v>
      </c>
      <c r="D28" s="385">
        <v>298</v>
      </c>
      <c r="E28" s="403" t="s">
        <v>151</v>
      </c>
      <c r="F28" s="405">
        <v>3000</v>
      </c>
      <c r="G28" s="406" t="s">
        <v>151</v>
      </c>
      <c r="H28" s="28"/>
      <c r="I28" s="38"/>
      <c r="J28" s="38"/>
      <c r="K28" s="10"/>
      <c r="L28" s="38"/>
      <c r="M28" s="38"/>
      <c r="N28" s="38"/>
      <c r="O28" s="38"/>
      <c r="P28" s="38"/>
      <c r="Q28" s="38"/>
      <c r="R28" s="38"/>
    </row>
    <row r="29" spans="1:18" s="12" customFormat="1" ht="15.95" customHeight="1">
      <c r="A29" s="565" t="s">
        <v>5</v>
      </c>
      <c r="B29" s="566"/>
      <c r="C29" s="403" t="s">
        <v>151</v>
      </c>
      <c r="D29" s="385">
        <v>44</v>
      </c>
      <c r="E29" s="403" t="s">
        <v>151</v>
      </c>
      <c r="F29" s="405">
        <v>2413</v>
      </c>
      <c r="G29" s="406" t="s">
        <v>151</v>
      </c>
      <c r="H29" s="28"/>
      <c r="I29" s="38"/>
      <c r="J29" s="38"/>
      <c r="K29" s="10"/>
      <c r="L29" s="38"/>
      <c r="M29" s="38"/>
      <c r="N29" s="38"/>
      <c r="O29" s="38"/>
      <c r="P29" s="38"/>
      <c r="Q29" s="38"/>
      <c r="R29" s="38"/>
    </row>
    <row r="30" spans="1:18" s="12" customFormat="1" ht="15.95" customHeight="1">
      <c r="A30" s="565" t="s">
        <v>6</v>
      </c>
      <c r="B30" s="566"/>
      <c r="C30" s="403" t="s">
        <v>151</v>
      </c>
      <c r="D30" s="385">
        <v>123</v>
      </c>
      <c r="E30" s="403" t="s">
        <v>151</v>
      </c>
      <c r="F30" s="405">
        <v>1264</v>
      </c>
      <c r="G30" s="406" t="s">
        <v>151</v>
      </c>
      <c r="H30" s="28"/>
      <c r="I30" s="38"/>
      <c r="J30" s="38"/>
      <c r="K30" s="10"/>
      <c r="L30" s="38"/>
      <c r="M30" s="38"/>
      <c r="N30" s="38"/>
      <c r="O30" s="38"/>
      <c r="P30" s="38"/>
      <c r="Q30" s="38"/>
      <c r="R30" s="38"/>
    </row>
    <row r="31" spans="1:18" s="12" customFormat="1" ht="15.95" customHeight="1">
      <c r="A31" s="565" t="s">
        <v>7</v>
      </c>
      <c r="B31" s="566"/>
      <c r="C31" s="403" t="s">
        <v>151</v>
      </c>
      <c r="D31" s="385">
        <v>141</v>
      </c>
      <c r="E31" s="403" t="s">
        <v>151</v>
      </c>
      <c r="F31" s="405">
        <v>3106</v>
      </c>
      <c r="G31" s="406" t="s">
        <v>151</v>
      </c>
      <c r="H31" s="28"/>
      <c r="I31" s="38"/>
      <c r="J31" s="38"/>
      <c r="K31" s="10"/>
      <c r="L31" s="38"/>
      <c r="M31" s="38"/>
      <c r="N31" s="38"/>
      <c r="O31" s="38"/>
      <c r="P31" s="38"/>
      <c r="Q31" s="38"/>
      <c r="R31" s="38"/>
    </row>
    <row r="32" spans="1:18" s="12" customFormat="1" ht="15.95" customHeight="1">
      <c r="A32" s="565" t="s">
        <v>8</v>
      </c>
      <c r="B32" s="566"/>
      <c r="C32" s="403" t="s">
        <v>151</v>
      </c>
      <c r="D32" s="385">
        <v>82</v>
      </c>
      <c r="E32" s="403" t="s">
        <v>151</v>
      </c>
      <c r="F32" s="405">
        <v>3040</v>
      </c>
      <c r="G32" s="406" t="s">
        <v>151</v>
      </c>
      <c r="H32" s="28"/>
      <c r="I32" s="38"/>
      <c r="J32" s="38"/>
      <c r="K32" s="10"/>
      <c r="L32" s="38"/>
      <c r="M32" s="38"/>
      <c r="N32" s="38"/>
      <c r="O32" s="38"/>
      <c r="P32" s="38"/>
      <c r="Q32" s="38"/>
      <c r="R32" s="38"/>
    </row>
    <row r="33" spans="1:20" s="12" customFormat="1" ht="15.95" customHeight="1">
      <c r="A33" s="565" t="s">
        <v>9</v>
      </c>
      <c r="B33" s="566"/>
      <c r="C33" s="403" t="s">
        <v>151</v>
      </c>
      <c r="D33" s="385">
        <v>305</v>
      </c>
      <c r="E33" s="403" t="s">
        <v>151</v>
      </c>
      <c r="F33" s="405">
        <v>6009</v>
      </c>
      <c r="G33" s="406" t="s">
        <v>151</v>
      </c>
      <c r="H33" s="28"/>
      <c r="I33" s="38"/>
      <c r="J33" s="38"/>
      <c r="K33" s="10"/>
      <c r="L33" s="38"/>
      <c r="M33" s="38"/>
      <c r="N33" s="38"/>
      <c r="O33" s="38"/>
      <c r="P33" s="38"/>
      <c r="Q33" s="38"/>
      <c r="R33" s="38"/>
    </row>
    <row r="34" spans="1:20" s="12" customFormat="1" ht="15.95" customHeight="1">
      <c r="A34" s="565" t="s">
        <v>10</v>
      </c>
      <c r="B34" s="566"/>
      <c r="C34" s="403" t="s">
        <v>151</v>
      </c>
      <c r="D34" s="385">
        <v>222</v>
      </c>
      <c r="E34" s="403" t="s">
        <v>151</v>
      </c>
      <c r="F34" s="405">
        <v>1472</v>
      </c>
      <c r="G34" s="406" t="s">
        <v>151</v>
      </c>
      <c r="H34" s="28"/>
      <c r="I34" s="38"/>
      <c r="J34" s="38"/>
      <c r="K34" s="10"/>
      <c r="L34" s="38"/>
      <c r="M34" s="38"/>
      <c r="N34" s="38"/>
      <c r="O34" s="38"/>
      <c r="P34" s="38"/>
      <c r="Q34" s="38"/>
      <c r="R34" s="38"/>
    </row>
    <row r="35" spans="1:20" s="12" customFormat="1" ht="15.95" customHeight="1">
      <c r="A35" s="565" t="s">
        <v>11</v>
      </c>
      <c r="B35" s="566"/>
      <c r="C35" s="403" t="s">
        <v>151</v>
      </c>
      <c r="D35" s="385">
        <v>130</v>
      </c>
      <c r="E35" s="403" t="s">
        <v>151</v>
      </c>
      <c r="F35" s="405">
        <v>2407</v>
      </c>
      <c r="G35" s="406" t="s">
        <v>151</v>
      </c>
      <c r="H35" s="28"/>
      <c r="I35" s="38"/>
      <c r="J35" s="38"/>
      <c r="K35" s="10"/>
      <c r="L35" s="38"/>
      <c r="M35" s="38"/>
      <c r="N35" s="38"/>
      <c r="O35" s="38"/>
      <c r="P35" s="38"/>
      <c r="Q35" s="38"/>
      <c r="R35" s="38"/>
    </row>
    <row r="36" spans="1:20" s="12" customFormat="1" ht="15.95" customHeight="1">
      <c r="A36" s="565" t="s">
        <v>12</v>
      </c>
      <c r="B36" s="566"/>
      <c r="C36" s="403" t="s">
        <v>151</v>
      </c>
      <c r="D36" s="385">
        <v>13</v>
      </c>
      <c r="E36" s="403" t="s">
        <v>151</v>
      </c>
      <c r="F36" s="405">
        <v>1199</v>
      </c>
      <c r="G36" s="406" t="s">
        <v>151</v>
      </c>
      <c r="H36" s="28"/>
      <c r="I36" s="38"/>
      <c r="J36" s="38"/>
      <c r="K36" s="10"/>
      <c r="L36" s="38"/>
      <c r="M36" s="38"/>
      <c r="N36" s="38"/>
      <c r="O36" s="38"/>
      <c r="P36" s="38"/>
      <c r="Q36" s="38"/>
      <c r="R36" s="38"/>
    </row>
    <row r="37" spans="1:20" s="12" customFormat="1" ht="15.95" customHeight="1">
      <c r="A37" s="565" t="s">
        <v>13</v>
      </c>
      <c r="B37" s="566"/>
      <c r="C37" s="403" t="s">
        <v>151</v>
      </c>
      <c r="D37" s="385">
        <v>105</v>
      </c>
      <c r="E37" s="403" t="s">
        <v>151</v>
      </c>
      <c r="F37" s="405">
        <v>3127</v>
      </c>
      <c r="G37" s="406" t="s">
        <v>151</v>
      </c>
      <c r="H37" s="28"/>
      <c r="I37" s="38"/>
      <c r="J37" s="38"/>
      <c r="K37" s="10"/>
      <c r="L37" s="38"/>
      <c r="M37" s="38"/>
      <c r="N37" s="38"/>
      <c r="O37" s="38"/>
      <c r="P37" s="38"/>
      <c r="Q37" s="38"/>
      <c r="R37" s="38"/>
    </row>
    <row r="38" spans="1:20" s="12" customFormat="1" ht="15.95" customHeight="1">
      <c r="A38" s="565" t="s">
        <v>14</v>
      </c>
      <c r="B38" s="566"/>
      <c r="C38" s="407">
        <v>3</v>
      </c>
      <c r="D38" s="385">
        <v>559</v>
      </c>
      <c r="E38" s="403" t="s">
        <v>151</v>
      </c>
      <c r="F38" s="405">
        <v>5173</v>
      </c>
      <c r="G38" s="408">
        <v>64</v>
      </c>
      <c r="H38" s="28"/>
      <c r="I38" s="38"/>
      <c r="J38" s="38"/>
      <c r="K38" s="10"/>
      <c r="L38" s="38"/>
      <c r="M38" s="38"/>
      <c r="N38" s="38"/>
      <c r="O38" s="38"/>
      <c r="P38" s="38"/>
      <c r="Q38" s="38"/>
      <c r="R38" s="38"/>
    </row>
    <row r="39" spans="1:20" s="12" customFormat="1" ht="15.95" customHeight="1">
      <c r="A39" s="565" t="s">
        <v>15</v>
      </c>
      <c r="B39" s="566"/>
      <c r="C39" s="403" t="s">
        <v>151</v>
      </c>
      <c r="D39" s="385">
        <v>6</v>
      </c>
      <c r="E39" s="403" t="s">
        <v>151</v>
      </c>
      <c r="F39" s="405">
        <v>1630</v>
      </c>
      <c r="G39" s="406" t="s">
        <v>151</v>
      </c>
      <c r="H39" s="28"/>
      <c r="I39" s="38"/>
      <c r="J39" s="38"/>
      <c r="K39" s="10"/>
      <c r="L39" s="38"/>
      <c r="M39" s="38"/>
      <c r="N39" s="38"/>
      <c r="O39" s="38"/>
      <c r="P39" s="38"/>
      <c r="Q39" s="38"/>
      <c r="R39" s="38"/>
    </row>
    <row r="40" spans="1:20" s="12" customFormat="1" ht="15.95" customHeight="1">
      <c r="A40" s="565" t="s">
        <v>16</v>
      </c>
      <c r="B40" s="566"/>
      <c r="C40" s="403" t="s">
        <v>151</v>
      </c>
      <c r="D40" s="385">
        <v>321</v>
      </c>
      <c r="E40" s="403" t="s">
        <v>151</v>
      </c>
      <c r="F40" s="405">
        <v>1741</v>
      </c>
      <c r="G40" s="406" t="s">
        <v>151</v>
      </c>
      <c r="H40" s="28"/>
      <c r="I40" s="38"/>
      <c r="J40" s="38"/>
      <c r="K40" s="10"/>
      <c r="L40" s="38"/>
      <c r="M40" s="38"/>
      <c r="N40" s="38"/>
      <c r="O40" s="38"/>
      <c r="P40" s="38"/>
      <c r="Q40" s="38"/>
      <c r="R40" s="38"/>
    </row>
    <row r="41" spans="1:20" s="12" customFormat="1" ht="15.95" customHeight="1">
      <c r="A41" s="565" t="s">
        <v>17</v>
      </c>
      <c r="B41" s="566"/>
      <c r="C41" s="403" t="s">
        <v>151</v>
      </c>
      <c r="D41" s="385">
        <v>325</v>
      </c>
      <c r="E41" s="403" t="s">
        <v>151</v>
      </c>
      <c r="F41" s="405">
        <v>4608</v>
      </c>
      <c r="G41" s="406" t="s">
        <v>151</v>
      </c>
      <c r="H41" s="28"/>
      <c r="I41" s="38"/>
      <c r="J41" s="38"/>
      <c r="K41" s="10"/>
      <c r="L41" s="38"/>
      <c r="M41" s="38"/>
      <c r="N41" s="38"/>
      <c r="O41" s="38"/>
      <c r="P41" s="38"/>
      <c r="Q41" s="38"/>
      <c r="R41" s="38"/>
    </row>
    <row r="42" spans="1:20" s="12" customFormat="1" ht="15.95" customHeight="1">
      <c r="A42" s="565" t="s">
        <v>18</v>
      </c>
      <c r="B42" s="566"/>
      <c r="C42" s="403" t="s">
        <v>151</v>
      </c>
      <c r="D42" s="385">
        <v>451</v>
      </c>
      <c r="E42" s="403" t="s">
        <v>151</v>
      </c>
      <c r="F42" s="405">
        <v>2395</v>
      </c>
      <c r="G42" s="406" t="s">
        <v>151</v>
      </c>
      <c r="H42" s="28"/>
      <c r="I42" s="38"/>
      <c r="J42" s="38"/>
      <c r="K42" s="10"/>
      <c r="L42" s="38"/>
      <c r="M42" s="38"/>
      <c r="N42" s="38"/>
      <c r="O42" s="38"/>
      <c r="P42" s="38"/>
      <c r="Q42" s="38"/>
      <c r="R42" s="38"/>
    </row>
    <row r="43" spans="1:20" s="14" customFormat="1" ht="24" customHeight="1">
      <c r="A43" s="624" t="s">
        <v>247</v>
      </c>
      <c r="B43" s="624"/>
      <c r="C43" s="624"/>
      <c r="D43" s="624"/>
      <c r="E43" s="624"/>
      <c r="F43" s="624"/>
      <c r="G43" s="624"/>
      <c r="H43" s="37"/>
      <c r="I43" s="37"/>
      <c r="J43" s="748"/>
      <c r="K43" s="748"/>
      <c r="L43" s="748"/>
      <c r="M43" s="748"/>
      <c r="N43" s="748"/>
      <c r="O43" s="748"/>
      <c r="P43" s="748"/>
      <c r="Q43" s="748"/>
      <c r="R43" s="748"/>
      <c r="S43" s="12"/>
      <c r="T43" s="61"/>
    </row>
    <row r="44" spans="1:20" s="14" customFormat="1" ht="15" customHeight="1">
      <c r="A44" s="648" t="s">
        <v>169</v>
      </c>
      <c r="B44" s="648"/>
      <c r="C44" s="648"/>
      <c r="D44" s="648"/>
      <c r="E44" s="648"/>
      <c r="F44" s="648"/>
      <c r="G44" s="648"/>
      <c r="H44" s="198"/>
      <c r="I44" s="198"/>
      <c r="J44" s="37"/>
      <c r="K44" s="508"/>
      <c r="L44" s="508"/>
      <c r="M44" s="508"/>
      <c r="N44" s="508"/>
      <c r="O44" s="508"/>
      <c r="P44" s="508"/>
      <c r="Q44" s="508"/>
      <c r="R44" s="508"/>
      <c r="S44" s="12"/>
      <c r="T44" s="61"/>
    </row>
    <row r="45" spans="1:20" s="14" customFormat="1" ht="18" customHeight="1">
      <c r="A45" s="624" t="s">
        <v>248</v>
      </c>
      <c r="B45" s="624"/>
      <c r="C45" s="624"/>
      <c r="D45" s="624"/>
      <c r="E45" s="624"/>
      <c r="F45" s="624"/>
      <c r="G45" s="624"/>
      <c r="H45" s="104"/>
      <c r="I45" s="104"/>
      <c r="J45" s="486"/>
      <c r="K45" s="486"/>
      <c r="L45" s="486"/>
      <c r="M45" s="486"/>
      <c r="N45" s="486"/>
      <c r="O45" s="486"/>
      <c r="P45" s="486"/>
      <c r="Q45" s="486"/>
      <c r="R45" s="37"/>
      <c r="T45" s="61"/>
    </row>
    <row r="46" spans="1:20">
      <c r="A46" s="646" t="s">
        <v>85</v>
      </c>
      <c r="B46" s="646"/>
      <c r="C46" s="646"/>
      <c r="D46" s="646"/>
      <c r="E46" s="646"/>
      <c r="F46" s="646"/>
      <c r="G46" s="646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8" spans="1:20" ht="15.75">
      <c r="C48" s="532"/>
      <c r="D48" s="533"/>
      <c r="E48" s="532"/>
      <c r="F48" s="533"/>
      <c r="G48" s="532"/>
    </row>
    <row r="49" spans="3:3" ht="15">
      <c r="C49" s="534"/>
    </row>
  </sheetData>
  <customSheetViews>
    <customSheetView guid="{7A9DC38A-B2BB-4566-9CDD-35B3DA7C537F}" scale="75" topLeftCell="A13">
      <selection activeCell="L6" sqref="L6"/>
      <pageMargins left="0.7" right="0.7" top="0.75" bottom="0.75" header="0.3" footer="0.3"/>
      <pageSetup paperSize="9" scale="95" orientation="portrait" horizontalDpi="4294967294" verticalDpi="4294967294" r:id="rId1"/>
    </customSheetView>
  </customSheetViews>
  <mergeCells count="45">
    <mergeCell ref="A21:B21"/>
    <mergeCell ref="A22:B22"/>
    <mergeCell ref="A23:B23"/>
    <mergeCell ref="A1:B1"/>
    <mergeCell ref="C1:I1"/>
    <mergeCell ref="C2:G2"/>
    <mergeCell ref="A15:B15"/>
    <mergeCell ref="A16:B16"/>
    <mergeCell ref="A17:B17"/>
    <mergeCell ref="A18:B18"/>
    <mergeCell ref="A19:B19"/>
    <mergeCell ref="A20:B20"/>
    <mergeCell ref="A9:B9"/>
    <mergeCell ref="A10:B10"/>
    <mergeCell ref="A11:B11"/>
    <mergeCell ref="A12:B12"/>
    <mergeCell ref="A24:G24"/>
    <mergeCell ref="A26:B26"/>
    <mergeCell ref="A27:B27"/>
    <mergeCell ref="A28:B28"/>
    <mergeCell ref="A29:B29"/>
    <mergeCell ref="A4:B4"/>
    <mergeCell ref="A13:B13"/>
    <mergeCell ref="A14:B14"/>
    <mergeCell ref="A5:G5"/>
    <mergeCell ref="A7:B7"/>
    <mergeCell ref="A8:B8"/>
    <mergeCell ref="A30:B30"/>
    <mergeCell ref="A31:B31"/>
    <mergeCell ref="A32:B32"/>
    <mergeCell ref="A33:B33"/>
    <mergeCell ref="A34:B34"/>
    <mergeCell ref="J43:R43"/>
    <mergeCell ref="A35:B35"/>
    <mergeCell ref="A36:B36"/>
    <mergeCell ref="A37:B37"/>
    <mergeCell ref="A38:B38"/>
    <mergeCell ref="A39:B39"/>
    <mergeCell ref="A44:G44"/>
    <mergeCell ref="A45:G45"/>
    <mergeCell ref="A46:G46"/>
    <mergeCell ref="A40:B40"/>
    <mergeCell ref="A41:B41"/>
    <mergeCell ref="A42:B42"/>
    <mergeCell ref="A43:G43"/>
  </mergeCells>
  <pageMargins left="0.7" right="0.7" top="0.75" bottom="0.75" header="0.3" footer="0.3"/>
  <pageSetup paperSize="9" scale="95" orientation="portrait" horizontalDpi="4294967294" verticalDpi="4294967294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="75" zoomScaleNormal="75" workbookViewId="0">
      <selection activeCell="A4" sqref="A4:B6"/>
    </sheetView>
  </sheetViews>
  <sheetFormatPr defaultRowHeight="16.5"/>
  <cols>
    <col min="1" max="1" width="15" style="65" customWidth="1"/>
    <col min="2" max="2" width="5.25" style="65" customWidth="1"/>
    <col min="3" max="3" width="8.125" style="65" customWidth="1"/>
    <col min="4" max="4" width="9" style="65" customWidth="1"/>
    <col min="5" max="7" width="7.125" style="65" customWidth="1"/>
    <col min="8" max="8" width="7.25" style="65" customWidth="1"/>
    <col min="9" max="9" width="9.25" style="65" customWidth="1"/>
    <col min="10" max="10" width="8.625" style="65" customWidth="1"/>
    <col min="11" max="11" width="8.25" style="65" customWidth="1"/>
    <col min="12" max="16384" width="9" style="65"/>
  </cols>
  <sheetData>
    <row r="1" spans="1:15" s="58" customFormat="1" ht="15" customHeight="1">
      <c r="A1" s="62" t="s">
        <v>172</v>
      </c>
      <c r="B1" s="749" t="s">
        <v>239</v>
      </c>
      <c r="C1" s="749"/>
      <c r="D1" s="749"/>
      <c r="E1" s="749"/>
      <c r="F1" s="749"/>
      <c r="G1" s="749"/>
      <c r="H1" s="749"/>
      <c r="I1" s="749"/>
      <c r="J1" s="749"/>
      <c r="K1" s="749"/>
    </row>
    <row r="2" spans="1:15" s="58" customFormat="1" ht="18.95" customHeight="1">
      <c r="A2" s="63" t="s">
        <v>28</v>
      </c>
      <c r="B2" s="750" t="s">
        <v>240</v>
      </c>
      <c r="C2" s="750"/>
      <c r="D2" s="750"/>
      <c r="E2" s="750"/>
      <c r="F2" s="750"/>
      <c r="G2" s="750"/>
      <c r="H2" s="750"/>
      <c r="I2" s="750"/>
      <c r="J2" s="750"/>
      <c r="K2" s="750"/>
    </row>
    <row r="3" spans="1:15" ht="9.9499999999999993" customHeight="1" thickBot="1">
      <c r="A3" s="64"/>
      <c r="B3" s="64"/>
      <c r="C3" s="64"/>
      <c r="D3" s="64"/>
      <c r="E3" s="64"/>
      <c r="F3" s="64"/>
      <c r="G3" s="64"/>
      <c r="H3" s="64"/>
      <c r="I3" s="64"/>
      <c r="J3" s="64"/>
    </row>
    <row r="4" spans="1:15" s="66" customFormat="1" ht="60" customHeight="1">
      <c r="A4" s="665" t="s">
        <v>47</v>
      </c>
      <c r="B4" s="668"/>
      <c r="C4" s="674" t="s">
        <v>98</v>
      </c>
      <c r="D4" s="675"/>
      <c r="E4" s="653" t="s">
        <v>99</v>
      </c>
      <c r="F4" s="654"/>
      <c r="G4" s="654"/>
      <c r="H4" s="654"/>
      <c r="I4" s="675"/>
      <c r="J4" s="655" t="s">
        <v>100</v>
      </c>
      <c r="K4" s="751" t="s">
        <v>101</v>
      </c>
    </row>
    <row r="5" spans="1:15" s="67" customFormat="1" ht="66" customHeight="1">
      <c r="A5" s="666"/>
      <c r="B5" s="682"/>
      <c r="C5" s="753" t="s">
        <v>102</v>
      </c>
      <c r="D5" s="670" t="s">
        <v>103</v>
      </c>
      <c r="E5" s="670" t="s">
        <v>102</v>
      </c>
      <c r="F5" s="685" t="s">
        <v>148</v>
      </c>
      <c r="G5" s="686"/>
      <c r="H5" s="685" t="s">
        <v>104</v>
      </c>
      <c r="I5" s="686"/>
      <c r="J5" s="656"/>
      <c r="K5" s="752"/>
    </row>
    <row r="6" spans="1:15" s="67" customFormat="1" ht="69" customHeight="1" thickBot="1">
      <c r="A6" s="666"/>
      <c r="B6" s="682"/>
      <c r="C6" s="719"/>
      <c r="D6" s="656"/>
      <c r="E6" s="656"/>
      <c r="F6" s="489" t="s">
        <v>149</v>
      </c>
      <c r="G6" s="489" t="s">
        <v>150</v>
      </c>
      <c r="H6" s="493" t="s">
        <v>55</v>
      </c>
      <c r="I6" s="106" t="s">
        <v>241</v>
      </c>
      <c r="J6" s="656"/>
      <c r="K6" s="752"/>
    </row>
    <row r="7" spans="1:15" s="68" customFormat="1" ht="20.100000000000001" customHeight="1">
      <c r="A7" s="720" t="s">
        <v>117</v>
      </c>
      <c r="B7" s="720"/>
      <c r="C7" s="720"/>
      <c r="D7" s="720"/>
      <c r="E7" s="720"/>
      <c r="F7" s="720"/>
      <c r="G7" s="720"/>
      <c r="H7" s="720"/>
      <c r="I7" s="720"/>
      <c r="J7" s="720"/>
      <c r="K7" s="720"/>
    </row>
    <row r="8" spans="1:15" s="58" customFormat="1" ht="15" customHeight="1">
      <c r="A8" s="132" t="s">
        <v>0</v>
      </c>
      <c r="B8" s="134" t="s">
        <v>1</v>
      </c>
      <c r="C8" s="194">
        <v>21675</v>
      </c>
      <c r="D8" s="120">
        <v>11762</v>
      </c>
      <c r="E8" s="120">
        <v>1299138</v>
      </c>
      <c r="F8" s="120">
        <v>359673</v>
      </c>
      <c r="G8" s="120">
        <v>329976</v>
      </c>
      <c r="H8" s="120">
        <v>1024668</v>
      </c>
      <c r="I8" s="120">
        <v>201639</v>
      </c>
      <c r="J8" s="120">
        <v>1100698</v>
      </c>
      <c r="K8" s="197">
        <v>97725</v>
      </c>
      <c r="L8" s="69"/>
      <c r="M8" s="70"/>
      <c r="N8" s="71"/>
      <c r="O8" s="53"/>
    </row>
    <row r="9" spans="1:15" s="58" customFormat="1" ht="15" customHeight="1">
      <c r="A9" s="579" t="s">
        <v>2</v>
      </c>
      <c r="B9" s="754"/>
      <c r="D9" s="165"/>
      <c r="E9" s="165"/>
      <c r="F9" s="165"/>
      <c r="G9" s="165"/>
      <c r="H9" s="165"/>
      <c r="I9" s="165"/>
      <c r="J9" s="165"/>
      <c r="K9" s="525"/>
      <c r="L9" s="69"/>
      <c r="M9" s="70"/>
      <c r="N9" s="71"/>
      <c r="O9" s="53"/>
    </row>
    <row r="10" spans="1:15" s="58" customFormat="1" ht="14.1" customHeight="1">
      <c r="A10" s="577" t="s">
        <v>3</v>
      </c>
      <c r="B10" s="578"/>
      <c r="C10" s="195">
        <v>1439</v>
      </c>
      <c r="D10" s="140">
        <v>758</v>
      </c>
      <c r="E10" s="142">
        <v>92199</v>
      </c>
      <c r="F10" s="142">
        <v>25454</v>
      </c>
      <c r="G10" s="142">
        <v>22240</v>
      </c>
      <c r="H10" s="142">
        <v>74974</v>
      </c>
      <c r="I10" s="142">
        <v>14034</v>
      </c>
      <c r="J10" s="142">
        <v>80129</v>
      </c>
      <c r="K10" s="451">
        <v>6761</v>
      </c>
      <c r="L10" s="69"/>
      <c r="M10" s="70"/>
      <c r="N10" s="71"/>
      <c r="O10" s="53"/>
    </row>
    <row r="11" spans="1:15" s="58" customFormat="1" ht="14.1" customHeight="1">
      <c r="A11" s="577" t="s">
        <v>22</v>
      </c>
      <c r="B11" s="578"/>
      <c r="C11" s="196">
        <v>1059</v>
      </c>
      <c r="D11" s="122">
        <v>498</v>
      </c>
      <c r="E11" s="89">
        <v>63319</v>
      </c>
      <c r="F11" s="89">
        <v>17812</v>
      </c>
      <c r="G11" s="89">
        <v>17033</v>
      </c>
      <c r="H11" s="89">
        <v>47803</v>
      </c>
      <c r="I11" s="89">
        <v>10210</v>
      </c>
      <c r="J11" s="89">
        <v>51916</v>
      </c>
      <c r="K11" s="451">
        <v>4592</v>
      </c>
      <c r="L11" s="69"/>
      <c r="M11" s="70"/>
      <c r="N11" s="71"/>
      <c r="O11" s="53"/>
    </row>
    <row r="12" spans="1:15" s="58" customFormat="1" ht="14.1" customHeight="1">
      <c r="A12" s="577" t="s">
        <v>5</v>
      </c>
      <c r="B12" s="578"/>
      <c r="C12" s="196">
        <v>1377</v>
      </c>
      <c r="D12" s="122">
        <v>554</v>
      </c>
      <c r="E12" s="89">
        <v>69123</v>
      </c>
      <c r="F12" s="89">
        <v>19206</v>
      </c>
      <c r="G12" s="89">
        <v>18647</v>
      </c>
      <c r="H12" s="89">
        <v>47702</v>
      </c>
      <c r="I12" s="89">
        <v>9481</v>
      </c>
      <c r="J12" s="89">
        <v>51194</v>
      </c>
      <c r="K12" s="452">
        <v>5243</v>
      </c>
      <c r="L12" s="69"/>
      <c r="M12" s="70"/>
      <c r="N12" s="71"/>
      <c r="O12" s="53"/>
    </row>
    <row r="13" spans="1:15" s="58" customFormat="1" ht="14.1" customHeight="1">
      <c r="A13" s="577" t="s">
        <v>6</v>
      </c>
      <c r="B13" s="578"/>
      <c r="C13" s="196">
        <v>511</v>
      </c>
      <c r="D13" s="122">
        <v>283</v>
      </c>
      <c r="E13" s="89">
        <v>33968</v>
      </c>
      <c r="F13" s="89">
        <v>9316</v>
      </c>
      <c r="G13" s="89">
        <v>8957</v>
      </c>
      <c r="H13" s="89">
        <v>28090</v>
      </c>
      <c r="I13" s="89">
        <v>6479</v>
      </c>
      <c r="J13" s="89">
        <v>29355</v>
      </c>
      <c r="K13" s="452">
        <v>2355</v>
      </c>
      <c r="L13" s="69"/>
      <c r="M13" s="70"/>
      <c r="N13" s="71"/>
      <c r="O13" s="53"/>
    </row>
    <row r="14" spans="1:15" s="58" customFormat="1" ht="14.1" customHeight="1">
      <c r="A14" s="577" t="s">
        <v>7</v>
      </c>
      <c r="B14" s="578"/>
      <c r="C14" s="196">
        <v>1283</v>
      </c>
      <c r="D14" s="122">
        <v>672</v>
      </c>
      <c r="E14" s="89">
        <v>79528</v>
      </c>
      <c r="F14" s="89">
        <v>22208</v>
      </c>
      <c r="G14" s="89">
        <v>20211</v>
      </c>
      <c r="H14" s="89">
        <v>62490</v>
      </c>
      <c r="I14" s="89">
        <v>13155</v>
      </c>
      <c r="J14" s="89">
        <v>66626</v>
      </c>
      <c r="K14" s="452">
        <v>6003</v>
      </c>
      <c r="L14" s="69"/>
      <c r="M14" s="70"/>
      <c r="N14" s="71"/>
      <c r="O14" s="53"/>
    </row>
    <row r="15" spans="1:15" s="58" customFormat="1" ht="14.1" customHeight="1">
      <c r="A15" s="577" t="s">
        <v>8</v>
      </c>
      <c r="B15" s="578"/>
      <c r="C15" s="196">
        <v>2242</v>
      </c>
      <c r="D15" s="122">
        <v>1280</v>
      </c>
      <c r="E15" s="125">
        <v>123614</v>
      </c>
      <c r="F15" s="125">
        <v>33944</v>
      </c>
      <c r="G15" s="125">
        <v>32428</v>
      </c>
      <c r="H15" s="125">
        <v>98024</v>
      </c>
      <c r="I15" s="125">
        <v>20480</v>
      </c>
      <c r="J15" s="125">
        <v>105071</v>
      </c>
      <c r="K15" s="452">
        <v>9096</v>
      </c>
      <c r="L15" s="69"/>
      <c r="M15" s="70"/>
      <c r="N15" s="71"/>
      <c r="O15" s="53"/>
    </row>
    <row r="16" spans="1:15" s="58" customFormat="1" ht="14.1" customHeight="1">
      <c r="A16" s="577" t="s">
        <v>9</v>
      </c>
      <c r="B16" s="578"/>
      <c r="C16" s="196">
        <v>3534</v>
      </c>
      <c r="D16" s="122">
        <v>1935</v>
      </c>
      <c r="E16" s="125">
        <v>207813</v>
      </c>
      <c r="F16" s="125">
        <v>56875</v>
      </c>
      <c r="G16" s="125">
        <v>49892</v>
      </c>
      <c r="H16" s="125">
        <v>158363</v>
      </c>
      <c r="I16" s="125">
        <v>20989</v>
      </c>
      <c r="J16" s="125">
        <v>175167</v>
      </c>
      <c r="K16" s="452">
        <v>16971</v>
      </c>
      <c r="L16" s="69"/>
      <c r="M16" s="70"/>
      <c r="N16" s="71"/>
      <c r="O16" s="53"/>
    </row>
    <row r="17" spans="1:15" s="58" customFormat="1" ht="14.1" customHeight="1">
      <c r="A17" s="577" t="s">
        <v>10</v>
      </c>
      <c r="B17" s="578"/>
      <c r="C17" s="196">
        <v>477</v>
      </c>
      <c r="D17" s="122">
        <v>366</v>
      </c>
      <c r="E17" s="125">
        <v>30767</v>
      </c>
      <c r="F17" s="125">
        <v>8283</v>
      </c>
      <c r="G17" s="125">
        <v>7338</v>
      </c>
      <c r="H17" s="125">
        <v>27394</v>
      </c>
      <c r="I17" s="125">
        <v>6298</v>
      </c>
      <c r="J17" s="125">
        <v>29991</v>
      </c>
      <c r="K17" s="452">
        <v>2291</v>
      </c>
      <c r="L17" s="69"/>
      <c r="M17" s="70"/>
      <c r="N17" s="71"/>
      <c r="O17" s="53"/>
    </row>
    <row r="18" spans="1:15" s="58" customFormat="1" ht="14.1" customHeight="1">
      <c r="A18" s="577" t="s">
        <v>11</v>
      </c>
      <c r="B18" s="578"/>
      <c r="C18" s="196">
        <v>1506</v>
      </c>
      <c r="D18" s="122">
        <v>643</v>
      </c>
      <c r="E18" s="125">
        <v>69469</v>
      </c>
      <c r="F18" s="125">
        <v>19362</v>
      </c>
      <c r="G18" s="125">
        <v>19037</v>
      </c>
      <c r="H18" s="125">
        <v>49966</v>
      </c>
      <c r="I18" s="125">
        <v>10595</v>
      </c>
      <c r="J18" s="125">
        <v>53152</v>
      </c>
      <c r="K18" s="452">
        <v>5133</v>
      </c>
      <c r="L18" s="69"/>
      <c r="M18" s="70"/>
      <c r="N18" s="71"/>
      <c r="O18" s="53"/>
    </row>
    <row r="19" spans="1:15" s="58" customFormat="1" ht="14.1" customHeight="1">
      <c r="A19" s="577" t="s">
        <v>12</v>
      </c>
      <c r="B19" s="578"/>
      <c r="C19" s="196">
        <v>667</v>
      </c>
      <c r="D19" s="122">
        <v>257</v>
      </c>
      <c r="E19" s="125">
        <v>36516</v>
      </c>
      <c r="F19" s="125">
        <v>10033</v>
      </c>
      <c r="G19" s="125">
        <v>9779</v>
      </c>
      <c r="H19" s="125">
        <v>25978</v>
      </c>
      <c r="I19" s="125">
        <v>5315</v>
      </c>
      <c r="J19" s="125">
        <v>27110</v>
      </c>
      <c r="K19" s="452">
        <v>2996</v>
      </c>
      <c r="L19" s="69"/>
      <c r="M19" s="70"/>
      <c r="N19" s="71"/>
      <c r="O19" s="53"/>
    </row>
    <row r="20" spans="1:15" s="58" customFormat="1" ht="14.1" customHeight="1">
      <c r="A20" s="577" t="s">
        <v>13</v>
      </c>
      <c r="B20" s="578"/>
      <c r="C20" s="196">
        <v>1382</v>
      </c>
      <c r="D20" s="122">
        <v>715</v>
      </c>
      <c r="E20" s="125">
        <v>79870</v>
      </c>
      <c r="F20" s="125">
        <v>22414</v>
      </c>
      <c r="G20" s="125">
        <v>19853</v>
      </c>
      <c r="H20" s="125">
        <v>58273</v>
      </c>
      <c r="I20" s="125">
        <v>9012</v>
      </c>
      <c r="J20" s="125">
        <v>62770</v>
      </c>
      <c r="K20" s="452">
        <v>5715</v>
      </c>
      <c r="L20" s="69"/>
      <c r="M20" s="70"/>
      <c r="N20" s="71"/>
      <c r="O20" s="53"/>
    </row>
    <row r="21" spans="1:15" s="58" customFormat="1" ht="14.1" customHeight="1">
      <c r="A21" s="577" t="s">
        <v>14</v>
      </c>
      <c r="B21" s="578"/>
      <c r="C21" s="196">
        <v>1893</v>
      </c>
      <c r="D21" s="122">
        <v>1507</v>
      </c>
      <c r="E21" s="89">
        <v>150993</v>
      </c>
      <c r="F21" s="89">
        <v>41818</v>
      </c>
      <c r="G21" s="89">
        <v>37810</v>
      </c>
      <c r="H21" s="89">
        <v>138934</v>
      </c>
      <c r="I21" s="89">
        <v>33148</v>
      </c>
      <c r="J21" s="89">
        <v>146532</v>
      </c>
      <c r="K21" s="452">
        <v>11601</v>
      </c>
      <c r="L21" s="69"/>
      <c r="M21" s="70"/>
      <c r="N21" s="71"/>
      <c r="O21" s="53"/>
    </row>
    <row r="22" spans="1:15" s="58" customFormat="1" ht="14.1" customHeight="1">
      <c r="A22" s="577" t="s">
        <v>15</v>
      </c>
      <c r="B22" s="578"/>
      <c r="C22" s="196">
        <v>800</v>
      </c>
      <c r="D22" s="122">
        <v>308</v>
      </c>
      <c r="E22" s="89">
        <v>36554</v>
      </c>
      <c r="F22" s="89">
        <v>10340</v>
      </c>
      <c r="G22" s="89">
        <v>9877</v>
      </c>
      <c r="H22" s="89">
        <v>24417</v>
      </c>
      <c r="I22" s="89">
        <v>4971</v>
      </c>
      <c r="J22" s="89">
        <v>25981</v>
      </c>
      <c r="K22" s="452">
        <v>2555</v>
      </c>
      <c r="L22" s="69"/>
      <c r="M22" s="70"/>
      <c r="N22" s="71"/>
      <c r="O22" s="53"/>
    </row>
    <row r="23" spans="1:15" s="58" customFormat="1" ht="14.1" customHeight="1">
      <c r="A23" s="577" t="s">
        <v>16</v>
      </c>
      <c r="B23" s="578"/>
      <c r="C23" s="196">
        <v>776</v>
      </c>
      <c r="D23" s="122">
        <v>364</v>
      </c>
      <c r="E23" s="89">
        <v>42924</v>
      </c>
      <c r="F23" s="89">
        <v>12454</v>
      </c>
      <c r="G23" s="89">
        <v>11345</v>
      </c>
      <c r="H23" s="89">
        <v>32614</v>
      </c>
      <c r="I23" s="89">
        <v>7069</v>
      </c>
      <c r="J23" s="122">
        <v>35743</v>
      </c>
      <c r="K23" s="452">
        <v>3087</v>
      </c>
      <c r="L23" s="69"/>
      <c r="M23" s="70"/>
      <c r="N23" s="71"/>
      <c r="O23" s="53"/>
    </row>
    <row r="24" spans="1:15" s="58" customFormat="1" ht="14.1" customHeight="1">
      <c r="A24" s="577" t="s">
        <v>17</v>
      </c>
      <c r="B24" s="578"/>
      <c r="C24" s="196">
        <v>1910</v>
      </c>
      <c r="D24" s="122">
        <v>1220</v>
      </c>
      <c r="E24" s="89">
        <v>131709</v>
      </c>
      <c r="F24" s="89">
        <v>36212</v>
      </c>
      <c r="G24" s="89">
        <v>32931</v>
      </c>
      <c r="H24" s="89">
        <v>110783</v>
      </c>
      <c r="I24" s="127">
        <v>23395</v>
      </c>
      <c r="J24" s="89">
        <v>118262</v>
      </c>
      <c r="K24" s="452">
        <v>9508</v>
      </c>
      <c r="L24" s="69"/>
      <c r="M24" s="70"/>
      <c r="N24" s="71"/>
      <c r="O24" s="53"/>
    </row>
    <row r="25" spans="1:15" s="72" customFormat="1" ht="14.1" customHeight="1">
      <c r="A25" s="577" t="s">
        <v>23</v>
      </c>
      <c r="B25" s="578"/>
      <c r="C25" s="196">
        <v>819</v>
      </c>
      <c r="D25" s="122">
        <v>402</v>
      </c>
      <c r="E25" s="89">
        <v>50772</v>
      </c>
      <c r="F25" s="89">
        <v>13942</v>
      </c>
      <c r="G25" s="89">
        <v>12598</v>
      </c>
      <c r="H25" s="89">
        <v>38863</v>
      </c>
      <c r="I25" s="89">
        <v>7008</v>
      </c>
      <c r="J25" s="89">
        <v>41699</v>
      </c>
      <c r="K25" s="452">
        <v>3818</v>
      </c>
    </row>
    <row r="26" spans="1:15" ht="25.5" customHeight="1">
      <c r="A26" s="721" t="s">
        <v>118</v>
      </c>
      <c r="B26" s="721"/>
      <c r="C26" s="721"/>
      <c r="D26" s="721"/>
      <c r="E26" s="721"/>
      <c r="F26" s="721"/>
      <c r="G26" s="721"/>
      <c r="H26" s="721"/>
      <c r="I26" s="721"/>
      <c r="J26" s="721"/>
      <c r="K26" s="721"/>
      <c r="L26" s="459"/>
    </row>
    <row r="27" spans="1:15" ht="15" customHeight="1">
      <c r="A27" s="132" t="s">
        <v>0</v>
      </c>
      <c r="B27" s="134" t="s">
        <v>1</v>
      </c>
      <c r="C27" s="118">
        <v>11056</v>
      </c>
      <c r="D27" s="119">
        <v>3857</v>
      </c>
      <c r="E27" s="120">
        <v>430780</v>
      </c>
      <c r="F27" s="120">
        <v>124729</v>
      </c>
      <c r="G27" s="120">
        <v>120869</v>
      </c>
      <c r="H27" s="120">
        <v>246404</v>
      </c>
      <c r="I27" s="120">
        <v>49705</v>
      </c>
      <c r="J27" s="119">
        <v>267883</v>
      </c>
      <c r="K27" s="131">
        <v>28680</v>
      </c>
    </row>
    <row r="28" spans="1:15" ht="15" customHeight="1">
      <c r="A28" s="579" t="s">
        <v>2</v>
      </c>
      <c r="B28" s="754"/>
      <c r="D28" s="469"/>
      <c r="E28" s="470"/>
      <c r="F28" s="470"/>
      <c r="G28" s="470"/>
      <c r="H28" s="470"/>
      <c r="I28" s="470"/>
      <c r="J28" s="470"/>
      <c r="K28" s="526"/>
    </row>
    <row r="29" spans="1:15" ht="14.1" customHeight="1">
      <c r="A29" s="577" t="s">
        <v>3</v>
      </c>
      <c r="B29" s="578"/>
      <c r="C29" s="139">
        <v>583</v>
      </c>
      <c r="D29" s="140">
        <v>189</v>
      </c>
      <c r="E29" s="141">
        <v>22066</v>
      </c>
      <c r="F29" s="142">
        <v>6359</v>
      </c>
      <c r="G29" s="141">
        <v>5955</v>
      </c>
      <c r="H29" s="142">
        <v>12818</v>
      </c>
      <c r="I29" s="142">
        <v>2265</v>
      </c>
      <c r="J29" s="141">
        <v>14238</v>
      </c>
      <c r="K29" s="452">
        <v>1468</v>
      </c>
    </row>
    <row r="30" spans="1:15" ht="14.1" customHeight="1">
      <c r="A30" s="577" t="s">
        <v>22</v>
      </c>
      <c r="B30" s="578"/>
      <c r="C30" s="121">
        <v>559</v>
      </c>
      <c r="D30" s="122">
        <v>145</v>
      </c>
      <c r="E30" s="123">
        <v>20478</v>
      </c>
      <c r="F30" s="89">
        <v>6137</v>
      </c>
      <c r="G30" s="123">
        <v>5971</v>
      </c>
      <c r="H30" s="89">
        <v>9784</v>
      </c>
      <c r="I30" s="89">
        <v>1956</v>
      </c>
      <c r="J30" s="123">
        <v>10879</v>
      </c>
      <c r="K30" s="452">
        <v>1326</v>
      </c>
    </row>
    <row r="31" spans="1:15" ht="14.1" customHeight="1">
      <c r="A31" s="577" t="s">
        <v>5</v>
      </c>
      <c r="B31" s="578"/>
      <c r="C31" s="121">
        <v>926</v>
      </c>
      <c r="D31" s="122">
        <v>204</v>
      </c>
      <c r="E31" s="123">
        <v>30079</v>
      </c>
      <c r="F31" s="89">
        <v>8784</v>
      </c>
      <c r="G31" s="123">
        <v>8776</v>
      </c>
      <c r="H31" s="89">
        <v>12526</v>
      </c>
      <c r="I31" s="89">
        <v>2495</v>
      </c>
      <c r="J31" s="123">
        <v>13395</v>
      </c>
      <c r="K31" s="452">
        <v>2015</v>
      </c>
    </row>
    <row r="32" spans="1:15" ht="14.1" customHeight="1">
      <c r="A32" s="577" t="s">
        <v>6</v>
      </c>
      <c r="B32" s="578"/>
      <c r="C32" s="121">
        <v>231</v>
      </c>
      <c r="D32" s="122">
        <v>73</v>
      </c>
      <c r="E32" s="123">
        <v>8098</v>
      </c>
      <c r="F32" s="89">
        <v>2397</v>
      </c>
      <c r="G32" s="123">
        <v>2248</v>
      </c>
      <c r="H32" s="89">
        <v>4405</v>
      </c>
      <c r="I32" s="89">
        <v>951</v>
      </c>
      <c r="J32" s="123">
        <v>4807</v>
      </c>
      <c r="K32" s="452">
        <v>493</v>
      </c>
    </row>
    <row r="33" spans="1:11" ht="14.1" customHeight="1">
      <c r="A33" s="577" t="s">
        <v>7</v>
      </c>
      <c r="B33" s="578"/>
      <c r="C33" s="121">
        <v>655</v>
      </c>
      <c r="D33" s="122">
        <v>180</v>
      </c>
      <c r="E33" s="123">
        <v>25062</v>
      </c>
      <c r="F33" s="89">
        <v>7335</v>
      </c>
      <c r="G33" s="123">
        <v>7119</v>
      </c>
      <c r="H33" s="89">
        <v>11741</v>
      </c>
      <c r="I33" s="89">
        <v>2505</v>
      </c>
      <c r="J33" s="123">
        <v>12376</v>
      </c>
      <c r="K33" s="452">
        <v>1636</v>
      </c>
    </row>
    <row r="34" spans="1:11" ht="14.1" customHeight="1">
      <c r="A34" s="577" t="s">
        <v>8</v>
      </c>
      <c r="B34" s="578"/>
      <c r="C34" s="121">
        <v>1385</v>
      </c>
      <c r="D34" s="122">
        <v>604</v>
      </c>
      <c r="E34" s="114">
        <v>58289</v>
      </c>
      <c r="F34" s="125">
        <v>16780</v>
      </c>
      <c r="G34" s="114">
        <v>16989</v>
      </c>
      <c r="H34" s="125">
        <v>38021</v>
      </c>
      <c r="I34" s="125">
        <v>7990</v>
      </c>
      <c r="J34" s="114">
        <v>40129</v>
      </c>
      <c r="K34" s="452">
        <v>3858</v>
      </c>
    </row>
    <row r="35" spans="1:11" ht="14.1" customHeight="1">
      <c r="A35" s="577" t="s">
        <v>9</v>
      </c>
      <c r="B35" s="578"/>
      <c r="C35" s="121">
        <v>1503</v>
      </c>
      <c r="D35" s="122">
        <v>524</v>
      </c>
      <c r="E35" s="114">
        <v>58843</v>
      </c>
      <c r="F35" s="125">
        <v>16823</v>
      </c>
      <c r="G35" s="114">
        <v>17066</v>
      </c>
      <c r="H35" s="125">
        <v>32516</v>
      </c>
      <c r="I35" s="125">
        <v>5366</v>
      </c>
      <c r="J35" s="114">
        <v>36382</v>
      </c>
      <c r="K35" s="452">
        <v>4084</v>
      </c>
    </row>
    <row r="36" spans="1:11" ht="14.1" customHeight="1">
      <c r="A36" s="577" t="s">
        <v>10</v>
      </c>
      <c r="B36" s="578"/>
      <c r="C36" s="121">
        <v>281</v>
      </c>
      <c r="D36" s="122">
        <v>192</v>
      </c>
      <c r="E36" s="114">
        <v>12504</v>
      </c>
      <c r="F36" s="125">
        <v>3361</v>
      </c>
      <c r="G36" s="114">
        <v>2968</v>
      </c>
      <c r="H36" s="125">
        <v>9722</v>
      </c>
      <c r="I36" s="125">
        <v>2251</v>
      </c>
      <c r="J36" s="114">
        <v>11392</v>
      </c>
      <c r="K36" s="452">
        <v>874</v>
      </c>
    </row>
    <row r="37" spans="1:11" ht="14.1" customHeight="1">
      <c r="A37" s="577" t="s">
        <v>11</v>
      </c>
      <c r="B37" s="578"/>
      <c r="C37" s="124">
        <v>1075</v>
      </c>
      <c r="D37" s="122">
        <v>300</v>
      </c>
      <c r="E37" s="114">
        <v>34631</v>
      </c>
      <c r="F37" s="125">
        <v>10092</v>
      </c>
      <c r="G37" s="114">
        <v>10246</v>
      </c>
      <c r="H37" s="125">
        <v>17648</v>
      </c>
      <c r="I37" s="125">
        <v>3470</v>
      </c>
      <c r="J37" s="114">
        <v>19145</v>
      </c>
      <c r="K37" s="452">
        <v>2319</v>
      </c>
    </row>
    <row r="38" spans="1:11" ht="14.1" customHeight="1">
      <c r="A38" s="577" t="s">
        <v>12</v>
      </c>
      <c r="B38" s="578"/>
      <c r="C38" s="124">
        <v>353</v>
      </c>
      <c r="D38" s="122">
        <v>37</v>
      </c>
      <c r="E38" s="114">
        <v>8912</v>
      </c>
      <c r="F38" s="125">
        <v>2731</v>
      </c>
      <c r="G38" s="114">
        <v>2710</v>
      </c>
      <c r="H38" s="125">
        <v>2153</v>
      </c>
      <c r="I38" s="125">
        <v>498</v>
      </c>
      <c r="J38" s="114">
        <v>2168</v>
      </c>
      <c r="K38" s="452">
        <v>593</v>
      </c>
    </row>
    <row r="39" spans="1:11" ht="14.1" customHeight="1">
      <c r="A39" s="577" t="s">
        <v>13</v>
      </c>
      <c r="B39" s="578"/>
      <c r="C39" s="124">
        <v>628</v>
      </c>
      <c r="D39" s="122">
        <v>230</v>
      </c>
      <c r="E39" s="114">
        <v>26769</v>
      </c>
      <c r="F39" s="125">
        <v>7794</v>
      </c>
      <c r="G39" s="114">
        <v>7331</v>
      </c>
      <c r="H39" s="125">
        <v>14612</v>
      </c>
      <c r="I39" s="125">
        <v>2233</v>
      </c>
      <c r="J39" s="114">
        <v>16518</v>
      </c>
      <c r="K39" s="452">
        <v>1707</v>
      </c>
    </row>
    <row r="40" spans="1:11" ht="14.1" customHeight="1">
      <c r="A40" s="577" t="s">
        <v>14</v>
      </c>
      <c r="B40" s="578"/>
      <c r="C40" s="124">
        <v>586</v>
      </c>
      <c r="D40" s="122">
        <v>386</v>
      </c>
      <c r="E40" s="123">
        <v>35216</v>
      </c>
      <c r="F40" s="89">
        <v>10178</v>
      </c>
      <c r="G40" s="123">
        <v>9310</v>
      </c>
      <c r="H40" s="89">
        <v>29060</v>
      </c>
      <c r="I40" s="89">
        <v>7136</v>
      </c>
      <c r="J40" s="123">
        <v>30059</v>
      </c>
      <c r="K40" s="452">
        <v>2452</v>
      </c>
    </row>
    <row r="41" spans="1:11" ht="14.1" customHeight="1">
      <c r="A41" s="577" t="s">
        <v>15</v>
      </c>
      <c r="B41" s="578"/>
      <c r="C41" s="124">
        <v>561</v>
      </c>
      <c r="D41" s="122">
        <v>146</v>
      </c>
      <c r="E41" s="123">
        <v>17156</v>
      </c>
      <c r="F41" s="89">
        <v>5026</v>
      </c>
      <c r="G41" s="123">
        <v>4851</v>
      </c>
      <c r="H41" s="89">
        <v>7348</v>
      </c>
      <c r="I41" s="89">
        <v>1581</v>
      </c>
      <c r="J41" s="123">
        <v>8013</v>
      </c>
      <c r="K41" s="452">
        <v>1146</v>
      </c>
    </row>
    <row r="42" spans="1:11" ht="14.1" customHeight="1">
      <c r="A42" s="577" t="s">
        <v>16</v>
      </c>
      <c r="B42" s="578"/>
      <c r="C42" s="124">
        <v>406</v>
      </c>
      <c r="D42" s="122">
        <v>92</v>
      </c>
      <c r="E42" s="123">
        <v>11952</v>
      </c>
      <c r="F42" s="89">
        <v>3867</v>
      </c>
      <c r="G42" s="123">
        <v>3342</v>
      </c>
      <c r="H42" s="89">
        <v>4909</v>
      </c>
      <c r="I42" s="89">
        <v>1029</v>
      </c>
      <c r="J42" s="126">
        <v>5617</v>
      </c>
      <c r="K42" s="452">
        <v>777</v>
      </c>
    </row>
    <row r="43" spans="1:11" ht="14.1" customHeight="1">
      <c r="A43" s="577" t="s">
        <v>17</v>
      </c>
      <c r="B43" s="578"/>
      <c r="C43" s="124">
        <v>981</v>
      </c>
      <c r="D43" s="122">
        <v>474</v>
      </c>
      <c r="E43" s="123">
        <v>50585</v>
      </c>
      <c r="F43" s="89">
        <v>14069</v>
      </c>
      <c r="G43" s="123">
        <v>13128</v>
      </c>
      <c r="H43" s="89">
        <v>35303</v>
      </c>
      <c r="I43" s="127">
        <v>7319</v>
      </c>
      <c r="J43" s="123">
        <v>38502</v>
      </c>
      <c r="K43" s="452">
        <v>3238</v>
      </c>
    </row>
    <row r="44" spans="1:11" ht="14.1" customHeight="1">
      <c r="A44" s="577" t="s">
        <v>23</v>
      </c>
      <c r="B44" s="578"/>
      <c r="C44" s="124">
        <v>343</v>
      </c>
      <c r="D44" s="122">
        <v>81</v>
      </c>
      <c r="E44" s="123">
        <v>10140</v>
      </c>
      <c r="F44" s="89">
        <v>2996</v>
      </c>
      <c r="G44" s="123">
        <v>2859</v>
      </c>
      <c r="H44" s="89">
        <v>3838</v>
      </c>
      <c r="I44" s="89">
        <v>660</v>
      </c>
      <c r="J44" s="123">
        <v>4263</v>
      </c>
      <c r="K44" s="452">
        <v>692</v>
      </c>
    </row>
    <row r="45" spans="1:11" ht="28.5" customHeight="1">
      <c r="A45" s="571" t="s">
        <v>147</v>
      </c>
      <c r="B45" s="571"/>
      <c r="C45" s="571"/>
      <c r="D45" s="571"/>
      <c r="E45" s="571"/>
      <c r="F45" s="571"/>
      <c r="G45" s="571"/>
      <c r="H45" s="571"/>
      <c r="I45" s="571"/>
      <c r="J45" s="571"/>
      <c r="K45" s="571"/>
    </row>
    <row r="46" spans="1:11" ht="14.1" customHeight="1">
      <c r="A46" s="570" t="s">
        <v>94</v>
      </c>
      <c r="B46" s="570"/>
      <c r="C46" s="570"/>
      <c r="D46" s="570"/>
      <c r="E46" s="570"/>
      <c r="F46" s="570"/>
      <c r="G46" s="570"/>
      <c r="H46" s="570"/>
      <c r="I46" s="570"/>
      <c r="J46" s="570"/>
      <c r="K46" s="570"/>
    </row>
    <row r="47" spans="1:11" ht="14.1" customHeight="1">
      <c r="A47" s="614" t="s">
        <v>95</v>
      </c>
      <c r="B47" s="614"/>
      <c r="C47" s="614"/>
      <c r="D47" s="614"/>
      <c r="E47" s="614"/>
      <c r="F47" s="614"/>
      <c r="G47" s="614"/>
      <c r="H47" s="614"/>
      <c r="I47" s="614"/>
      <c r="J47" s="476"/>
      <c r="K47" s="476"/>
    </row>
    <row r="48" spans="1:11" ht="27.75" customHeight="1">
      <c r="A48" s="571" t="s">
        <v>105</v>
      </c>
      <c r="B48" s="571"/>
      <c r="C48" s="571"/>
      <c r="D48" s="571"/>
      <c r="E48" s="571"/>
      <c r="F48" s="571"/>
      <c r="G48" s="571"/>
      <c r="H48" s="571"/>
      <c r="I48" s="571"/>
      <c r="J48" s="571"/>
      <c r="K48" s="571"/>
    </row>
    <row r="49" spans="1:11" ht="14.1" customHeight="1">
      <c r="A49" s="755" t="s">
        <v>96</v>
      </c>
      <c r="B49" s="755"/>
      <c r="C49" s="755"/>
      <c r="D49" s="755"/>
      <c r="E49" s="755"/>
      <c r="F49" s="755"/>
      <c r="G49" s="755"/>
      <c r="H49" s="755"/>
      <c r="I49" s="105"/>
      <c r="J49" s="105"/>
      <c r="K49" s="105"/>
    </row>
    <row r="50" spans="1:11" ht="14.1" customHeight="1">
      <c r="A50" s="664" t="s">
        <v>97</v>
      </c>
      <c r="B50" s="664"/>
      <c r="C50" s="664"/>
      <c r="D50" s="664"/>
      <c r="E50" s="664"/>
      <c r="F50" s="664"/>
      <c r="G50" s="664"/>
      <c r="H50" s="664"/>
      <c r="I50" s="664"/>
      <c r="J50" s="664"/>
      <c r="K50" s="60"/>
    </row>
  </sheetData>
  <customSheetViews>
    <customSheetView guid="{7A9DC38A-B2BB-4566-9CDD-35B3DA7C537F}" scale="75">
      <selection activeCell="N14" sqref="N14"/>
      <pageMargins left="0.98425196850393704" right="0.98425196850393704" top="0.98425196850393704" bottom="0.98425196850393704" header="0.51181102362204722" footer="0.51181102362204722"/>
      <pageSetup paperSize="9" scale="80" orientation="portrait" r:id="rId1"/>
      <headerFooter alignWithMargins="0"/>
    </customSheetView>
  </customSheetViews>
  <mergeCells count="54">
    <mergeCell ref="A50:J50"/>
    <mergeCell ref="A26:K26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9:H49"/>
    <mergeCell ref="A24:B24"/>
    <mergeCell ref="A25:B25"/>
    <mergeCell ref="A18:B18"/>
    <mergeCell ref="A19:B19"/>
    <mergeCell ref="A20:B20"/>
    <mergeCell ref="A21:B21"/>
    <mergeCell ref="A22:B22"/>
    <mergeCell ref="A23:B23"/>
    <mergeCell ref="A28:B28"/>
    <mergeCell ref="A43:B43"/>
    <mergeCell ref="A44:B44"/>
    <mergeCell ref="A45:K45"/>
    <mergeCell ref="A48:K48"/>
    <mergeCell ref="A46:K46"/>
    <mergeCell ref="A47:I47"/>
    <mergeCell ref="A17:B17"/>
    <mergeCell ref="H5:I5"/>
    <mergeCell ref="A10:B10"/>
    <mergeCell ref="A11:B11"/>
    <mergeCell ref="A12:B12"/>
    <mergeCell ref="A13:B13"/>
    <mergeCell ref="A14:B14"/>
    <mergeCell ref="A15:B15"/>
    <mergeCell ref="A16:B16"/>
    <mergeCell ref="A7:K7"/>
    <mergeCell ref="A9:B9"/>
    <mergeCell ref="F5:G5"/>
    <mergeCell ref="B1:K1"/>
    <mergeCell ref="B2:K2"/>
    <mergeCell ref="A4:B6"/>
    <mergeCell ref="C4:D4"/>
    <mergeCell ref="E4:I4"/>
    <mergeCell ref="J4:J6"/>
    <mergeCell ref="K4:K6"/>
    <mergeCell ref="C5:C6"/>
    <mergeCell ref="D5:D6"/>
    <mergeCell ref="E5:E6"/>
  </mergeCells>
  <pageMargins left="0.98425196850393704" right="0.98425196850393704" top="0.98425196850393704" bottom="0.98425196850393704" header="0.51181102362204722" footer="0.51181102362204722"/>
  <pageSetup paperSize="9" scale="80" orientation="portrait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75" zoomScaleNormal="75" workbookViewId="0">
      <selection activeCell="A4" sqref="A4:B7"/>
    </sheetView>
  </sheetViews>
  <sheetFormatPr defaultRowHeight="15"/>
  <cols>
    <col min="1" max="1" width="13" style="19" customWidth="1"/>
    <col min="2" max="2" width="6.125" style="19" customWidth="1"/>
    <col min="3" max="3" width="9.25" style="19" customWidth="1"/>
    <col min="4" max="5" width="10.625" style="19" customWidth="1"/>
    <col min="6" max="6" width="7.625" style="19" customWidth="1"/>
    <col min="7" max="7" width="9.5" style="19" customWidth="1"/>
    <col min="8" max="8" width="8.25" style="19" customWidth="1"/>
    <col min="9" max="9" width="9" style="19" customWidth="1"/>
    <col min="10" max="10" width="8.125" style="19" customWidth="1"/>
    <col min="11" max="16384" width="9" style="19"/>
  </cols>
  <sheetData>
    <row r="1" spans="1:10" s="107" customFormat="1" ht="30" customHeight="1">
      <c r="A1" s="192" t="s">
        <v>171</v>
      </c>
      <c r="B1" s="756" t="s">
        <v>236</v>
      </c>
      <c r="C1" s="757"/>
      <c r="D1" s="757"/>
      <c r="E1" s="757"/>
      <c r="F1" s="757"/>
      <c r="G1" s="757"/>
      <c r="H1" s="757"/>
      <c r="I1" s="757"/>
      <c r="J1" s="757"/>
    </row>
    <row r="2" spans="1:10" s="20" customFormat="1" ht="24" customHeight="1">
      <c r="A2" s="193" t="s">
        <v>25</v>
      </c>
      <c r="B2" s="758" t="s">
        <v>237</v>
      </c>
      <c r="C2" s="759"/>
      <c r="D2" s="759"/>
      <c r="E2" s="759"/>
      <c r="F2" s="759"/>
      <c r="G2" s="759"/>
      <c r="H2" s="759"/>
      <c r="I2" s="759"/>
      <c r="J2" s="759"/>
    </row>
    <row r="3" spans="1:10" ht="9.9499999999999993" customHeight="1" thickBo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0" s="107" customFormat="1" ht="25.5" customHeight="1">
      <c r="A4" s="665" t="s">
        <v>40</v>
      </c>
      <c r="B4" s="668"/>
      <c r="C4" s="654" t="s">
        <v>160</v>
      </c>
      <c r="D4" s="654"/>
      <c r="E4" s="654"/>
      <c r="F4" s="654"/>
      <c r="G4" s="654"/>
      <c r="H4" s="654"/>
      <c r="I4" s="654"/>
      <c r="J4" s="654"/>
    </row>
    <row r="5" spans="1:10" s="107" customFormat="1" ht="66.75" customHeight="1">
      <c r="A5" s="666"/>
      <c r="B5" s="682"/>
      <c r="C5" s="689" t="s">
        <v>161</v>
      </c>
      <c r="D5" s="689"/>
      <c r="E5" s="686"/>
      <c r="F5" s="685" t="s">
        <v>162</v>
      </c>
      <c r="G5" s="689"/>
      <c r="H5" s="689"/>
      <c r="I5" s="689"/>
      <c r="J5" s="689"/>
    </row>
    <row r="6" spans="1:10" s="107" customFormat="1" ht="48.75" customHeight="1">
      <c r="A6" s="666"/>
      <c r="B6" s="682"/>
      <c r="C6" s="186" t="s">
        <v>34</v>
      </c>
      <c r="D6" s="512" t="s">
        <v>163</v>
      </c>
      <c r="E6" s="512" t="s">
        <v>164</v>
      </c>
      <c r="F6" s="512" t="s">
        <v>34</v>
      </c>
      <c r="G6" s="512" t="s">
        <v>163</v>
      </c>
      <c r="H6" s="512" t="s">
        <v>164</v>
      </c>
      <c r="I6" s="670" t="s">
        <v>165</v>
      </c>
      <c r="J6" s="687" t="s">
        <v>166</v>
      </c>
    </row>
    <row r="7" spans="1:10" s="107" customFormat="1" ht="44.25" customHeight="1" thickBot="1">
      <c r="A7" s="667"/>
      <c r="B7" s="669"/>
      <c r="C7" s="760" t="s">
        <v>238</v>
      </c>
      <c r="D7" s="760"/>
      <c r="E7" s="760"/>
      <c r="F7" s="760"/>
      <c r="G7" s="760"/>
      <c r="H7" s="761"/>
      <c r="I7" s="657"/>
      <c r="J7" s="688"/>
    </row>
    <row r="8" spans="1:10" ht="24" customHeight="1">
      <c r="A8" s="135" t="s">
        <v>0</v>
      </c>
      <c r="B8" s="501" t="s">
        <v>1</v>
      </c>
      <c r="C8" s="188">
        <v>806.99387003142044</v>
      </c>
      <c r="D8" s="189">
        <v>933.64019607734974</v>
      </c>
      <c r="E8" s="189">
        <v>634.10303023913275</v>
      </c>
      <c r="F8" s="189">
        <v>635.65850993238314</v>
      </c>
      <c r="G8" s="189">
        <v>836.83279694873102</v>
      </c>
      <c r="H8" s="189">
        <v>361.02605502597368</v>
      </c>
      <c r="I8" s="189">
        <v>87.116816867879606</v>
      </c>
      <c r="J8" s="128">
        <v>21.00496103188479</v>
      </c>
    </row>
    <row r="9" spans="1:10" ht="23.25" customHeight="1">
      <c r="A9" s="567" t="s">
        <v>2</v>
      </c>
      <c r="B9" s="671"/>
      <c r="C9" s="190"/>
      <c r="D9" s="165"/>
      <c r="E9" s="165"/>
      <c r="F9" s="165"/>
      <c r="G9" s="165"/>
      <c r="H9" s="165"/>
      <c r="I9" s="191"/>
      <c r="J9" s="191"/>
    </row>
    <row r="10" spans="1:10" ht="26.1" customHeight="1">
      <c r="A10" s="565" t="s">
        <v>3</v>
      </c>
      <c r="B10" s="565"/>
      <c r="C10" s="143">
        <v>800.60441813610998</v>
      </c>
      <c r="D10" s="144">
        <v>908.75596876953568</v>
      </c>
      <c r="E10" s="144">
        <v>580.78992187288804</v>
      </c>
      <c r="F10" s="144">
        <v>651.0332162533208</v>
      </c>
      <c r="G10" s="144">
        <v>806.00667704135242</v>
      </c>
      <c r="H10" s="144">
        <v>336.05471601200293</v>
      </c>
      <c r="I10" s="144">
        <v>98.910290237467024</v>
      </c>
      <c r="J10" s="145">
        <v>21.61256846353416</v>
      </c>
    </row>
    <row r="11" spans="1:10" ht="26.1" customHeight="1">
      <c r="A11" s="565" t="s">
        <v>4</v>
      </c>
      <c r="B11" s="565"/>
      <c r="C11" s="74">
        <v>737.80262042113054</v>
      </c>
      <c r="D11" s="75">
        <v>899.26443624754643</v>
      </c>
      <c r="E11" s="75">
        <v>537.49197174052665</v>
      </c>
      <c r="F11" s="76">
        <v>555.7466528121156</v>
      </c>
      <c r="G11" s="75">
        <v>797.8170366056213</v>
      </c>
      <c r="H11" s="76">
        <v>255.43245557696426</v>
      </c>
      <c r="I11" s="76">
        <v>95.989959839357425</v>
      </c>
      <c r="J11" s="77">
        <v>21.562020748759586</v>
      </c>
    </row>
    <row r="12" spans="1:10" ht="26.1" customHeight="1">
      <c r="A12" s="565" t="s">
        <v>5</v>
      </c>
      <c r="B12" s="565"/>
      <c r="C12" s="74">
        <v>807.32822229420867</v>
      </c>
      <c r="D12" s="75">
        <v>1010.4917507608521</v>
      </c>
      <c r="E12" s="75">
        <v>641.49833300647185</v>
      </c>
      <c r="F12" s="76">
        <v>554.59573600163174</v>
      </c>
      <c r="G12" s="75">
        <v>908.96470713866199</v>
      </c>
      <c r="H12" s="76">
        <v>265.34614630319669</v>
      </c>
      <c r="I12" s="76">
        <v>86.104693140794225</v>
      </c>
      <c r="J12" s="77">
        <v>20.614520311149526</v>
      </c>
    </row>
    <row r="13" spans="1:10" ht="26.1" customHeight="1">
      <c r="A13" s="565" t="s">
        <v>6</v>
      </c>
      <c r="B13" s="565"/>
      <c r="C13" s="74">
        <v>795.51444865097994</v>
      </c>
      <c r="D13" s="75">
        <v>950.82152122419814</v>
      </c>
      <c r="E13" s="75">
        <v>522.62667635594892</v>
      </c>
      <c r="F13" s="76">
        <v>658.07255475152147</v>
      </c>
      <c r="G13" s="75">
        <v>870.77489942474722</v>
      </c>
      <c r="H13" s="76">
        <v>284.33639426570659</v>
      </c>
      <c r="I13" s="76">
        <v>99.25795053003533</v>
      </c>
      <c r="J13" s="77">
        <v>22.382470119521912</v>
      </c>
    </row>
    <row r="14" spans="1:10" ht="26.1" customHeight="1">
      <c r="A14" s="565" t="s">
        <v>7</v>
      </c>
      <c r="B14" s="565"/>
      <c r="C14" s="74">
        <v>814.3376764955608</v>
      </c>
      <c r="D14" s="75">
        <v>922.7977565160013</v>
      </c>
      <c r="E14" s="75">
        <v>649.14043903729169</v>
      </c>
      <c r="F14" s="76">
        <v>639.59789934904973</v>
      </c>
      <c r="G14" s="75">
        <v>860.39000503568388</v>
      </c>
      <c r="H14" s="76">
        <v>303.30600370272413</v>
      </c>
      <c r="I14" s="76">
        <v>92.991071428571431</v>
      </c>
      <c r="J14" s="77">
        <v>21.697539973264352</v>
      </c>
    </row>
    <row r="15" spans="1:10" ht="26.1" customHeight="1">
      <c r="A15" s="565" t="s">
        <v>8</v>
      </c>
      <c r="B15" s="565"/>
      <c r="C15" s="74">
        <v>826.39665667053237</v>
      </c>
      <c r="D15" s="75">
        <v>976.56213883966404</v>
      </c>
      <c r="E15" s="75">
        <v>705.83213737813628</v>
      </c>
      <c r="F15" s="76">
        <v>653.46582214200907</v>
      </c>
      <c r="G15" s="75">
        <v>896.98744125125211</v>
      </c>
      <c r="H15" s="76">
        <v>457.94774088187262</v>
      </c>
      <c r="I15" s="76">
        <v>76.581249999999997</v>
      </c>
      <c r="J15" s="77">
        <v>21.282915306051553</v>
      </c>
    </row>
    <row r="16" spans="1:10" ht="26.1" customHeight="1">
      <c r="A16" s="565" t="s">
        <v>9</v>
      </c>
      <c r="B16" s="565"/>
      <c r="C16" s="74">
        <v>858.4997059657228</v>
      </c>
      <c r="D16" s="75">
        <v>961.5150633480572</v>
      </c>
      <c r="E16" s="75">
        <v>675.51885739790225</v>
      </c>
      <c r="F16" s="76">
        <v>653.43300883795121</v>
      </c>
      <c r="G16" s="75">
        <v>812.42891528023904</v>
      </c>
      <c r="H16" s="76">
        <v>371.01680780840741</v>
      </c>
      <c r="I16" s="76">
        <v>81.841343669250648</v>
      </c>
      <c r="J16" s="77">
        <v>19.570316361838852</v>
      </c>
    </row>
    <row r="17" spans="1:10" ht="26.1" customHeight="1">
      <c r="A17" s="565" t="s">
        <v>10</v>
      </c>
      <c r="B17" s="565"/>
      <c r="C17" s="74">
        <v>855.82445212720359</v>
      </c>
      <c r="D17" s="75">
        <v>1006.6591422121895</v>
      </c>
      <c r="E17" s="75">
        <v>701.14011227501589</v>
      </c>
      <c r="F17" s="76">
        <v>762.85036715334718</v>
      </c>
      <c r="G17" s="75">
        <v>974.26636568848755</v>
      </c>
      <c r="H17" s="76">
        <v>546.0385438972163</v>
      </c>
      <c r="I17" s="76">
        <v>74.84699453551913</v>
      </c>
      <c r="J17" s="77">
        <v>21.461251606029268</v>
      </c>
    </row>
    <row r="18" spans="1:10" ht="26.1" customHeight="1">
      <c r="A18" s="565" t="s">
        <v>11</v>
      </c>
      <c r="B18" s="565"/>
      <c r="C18" s="74">
        <v>793.7520483168687</v>
      </c>
      <c r="D18" s="75">
        <v>1011.2580414581844</v>
      </c>
      <c r="E18" s="75">
        <v>652.93096799074431</v>
      </c>
      <c r="F18" s="76">
        <v>569.10435881829665</v>
      </c>
      <c r="G18" s="75">
        <v>938.82535144150586</v>
      </c>
      <c r="H18" s="76">
        <v>329.73389895873504</v>
      </c>
      <c r="I18" s="76">
        <v>77.707620528771386</v>
      </c>
      <c r="J18" s="77">
        <v>21.810832518508171</v>
      </c>
    </row>
    <row r="19" spans="1:10" ht="26.1" customHeight="1">
      <c r="A19" s="565" t="s">
        <v>12</v>
      </c>
      <c r="B19" s="565"/>
      <c r="C19" s="74">
        <v>795.19496743106993</v>
      </c>
      <c r="D19" s="75">
        <v>981.8234907657494</v>
      </c>
      <c r="E19" s="75">
        <v>501.83591508892709</v>
      </c>
      <c r="F19" s="76">
        <v>564.29017578299283</v>
      </c>
      <c r="G19" s="75">
        <v>846.37564785750783</v>
      </c>
      <c r="H19" s="76">
        <v>120.88353413654617</v>
      </c>
      <c r="I19" s="76">
        <v>101.08171206225681</v>
      </c>
      <c r="J19" s="77">
        <v>21.363486842105264</v>
      </c>
    </row>
    <row r="20" spans="1:10" ht="26.1" customHeight="1">
      <c r="A20" s="565" t="s">
        <v>13</v>
      </c>
      <c r="B20" s="565"/>
      <c r="C20" s="74">
        <v>754.94044264811612</v>
      </c>
      <c r="D20" s="75">
        <v>855.00596342433073</v>
      </c>
      <c r="E20" s="75">
        <v>612.99873114338072</v>
      </c>
      <c r="F20" s="76">
        <v>548.58830616170837</v>
      </c>
      <c r="G20" s="75">
        <v>701.9613040021203</v>
      </c>
      <c r="H20" s="76">
        <v>331.03059354292964</v>
      </c>
      <c r="I20" s="76">
        <v>81.500699300699296</v>
      </c>
      <c r="J20" s="77">
        <v>21.037184115523466</v>
      </c>
    </row>
    <row r="21" spans="1:10" ht="26.1" customHeight="1">
      <c r="A21" s="565" t="s">
        <v>14</v>
      </c>
      <c r="B21" s="565"/>
      <c r="C21" s="74">
        <v>822.48692134981695</v>
      </c>
      <c r="D21" s="75">
        <v>837.21016289344948</v>
      </c>
      <c r="E21" s="75">
        <v>777.65257369512312</v>
      </c>
      <c r="F21" s="76">
        <v>757.03517167991708</v>
      </c>
      <c r="G21" s="75">
        <v>794.83270302474114</v>
      </c>
      <c r="H21" s="76">
        <v>641.936356260705</v>
      </c>
      <c r="I21" s="76">
        <v>92.192435301924348</v>
      </c>
      <c r="J21" s="77">
        <v>21.234931702612524</v>
      </c>
    </row>
    <row r="22" spans="1:10" ht="26.1" customHeight="1">
      <c r="A22" s="565" t="s">
        <v>15</v>
      </c>
      <c r="B22" s="565"/>
      <c r="C22" s="74">
        <v>779.13736419255804</v>
      </c>
      <c r="D22" s="75">
        <v>992.52404851526558</v>
      </c>
      <c r="E22" s="75">
        <v>626.84228200440282</v>
      </c>
      <c r="F22" s="76">
        <v>520.36839469616143</v>
      </c>
      <c r="G22" s="75">
        <v>873.79757423672095</v>
      </c>
      <c r="H22" s="76">
        <v>268.12432371926423</v>
      </c>
      <c r="I22" s="76">
        <v>79.275974025974023</v>
      </c>
      <c r="J22" s="77">
        <v>20.888155080671378</v>
      </c>
    </row>
    <row r="23" spans="1:10" ht="26.1" customHeight="1">
      <c r="A23" s="565" t="s">
        <v>16</v>
      </c>
      <c r="B23" s="565"/>
      <c r="C23" s="74">
        <v>713.80040288162797</v>
      </c>
      <c r="D23" s="75">
        <v>918.88844876443522</v>
      </c>
      <c r="E23" s="75">
        <v>452.50203812259792</v>
      </c>
      <c r="F23" s="76">
        <v>540.91979924203622</v>
      </c>
      <c r="G23" s="75">
        <v>821.29254395319788</v>
      </c>
      <c r="H23" s="76">
        <v>183.70278349314802</v>
      </c>
      <c r="I23" s="76">
        <v>89.598901098901095</v>
      </c>
      <c r="J23" s="77">
        <v>21.330281229561805</v>
      </c>
    </row>
    <row r="24" spans="1:10" ht="26.1" customHeight="1">
      <c r="A24" s="565" t="s">
        <v>17</v>
      </c>
      <c r="B24" s="565"/>
      <c r="C24" s="74">
        <v>831.98481540743808</v>
      </c>
      <c r="D24" s="75">
        <v>1009.3307634377034</v>
      </c>
      <c r="E24" s="75">
        <v>649.22919078185839</v>
      </c>
      <c r="F24" s="76">
        <v>699.33988481994209</v>
      </c>
      <c r="G24" s="75">
        <v>939.44577052193551</v>
      </c>
      <c r="H24" s="76">
        <v>451.90992318215302</v>
      </c>
      <c r="I24" s="76">
        <v>90.80573770491803</v>
      </c>
      <c r="J24" s="77">
        <v>20.94861884303522</v>
      </c>
    </row>
    <row r="25" spans="1:10" ht="26.1" customHeight="1">
      <c r="A25" s="565" t="s">
        <v>18</v>
      </c>
      <c r="B25" s="565"/>
      <c r="C25" s="74">
        <v>755.95411312432032</v>
      </c>
      <c r="D25" s="75">
        <v>927.45968025917318</v>
      </c>
      <c r="E25" s="75">
        <v>434.03542786639645</v>
      </c>
      <c r="F25" s="76">
        <v>578.05823160925706</v>
      </c>
      <c r="G25" s="75">
        <v>799.53987370002574</v>
      </c>
      <c r="H25" s="76">
        <v>162.33365647307656</v>
      </c>
      <c r="I25" s="76">
        <v>96.674129353233837</v>
      </c>
      <c r="J25" s="77">
        <v>20.814743799174117</v>
      </c>
    </row>
    <row r="26" spans="1:10" s="52" customFormat="1" ht="27.75" customHeight="1">
      <c r="A26" s="570" t="s">
        <v>167</v>
      </c>
      <c r="B26" s="570"/>
      <c r="C26" s="570"/>
      <c r="D26" s="570"/>
      <c r="E26" s="570"/>
      <c r="F26" s="570"/>
      <c r="G26" s="570"/>
      <c r="H26" s="570"/>
      <c r="I26" s="570"/>
      <c r="J26" s="570"/>
    </row>
    <row r="27" spans="1:10" s="52" customFormat="1" ht="24" customHeight="1">
      <c r="A27" s="762" t="s">
        <v>168</v>
      </c>
      <c r="B27" s="762"/>
      <c r="C27" s="762"/>
      <c r="D27" s="762"/>
      <c r="E27" s="762"/>
      <c r="F27" s="762"/>
      <c r="G27" s="762"/>
      <c r="H27" s="762"/>
      <c r="I27" s="762"/>
      <c r="J27" s="762"/>
    </row>
    <row r="28" spans="1:10" s="52" customFormat="1" ht="18.95" customHeight="1">
      <c r="A28" s="627" t="s">
        <v>169</v>
      </c>
      <c r="B28" s="627"/>
      <c r="C28" s="627"/>
      <c r="D28" s="627"/>
      <c r="E28" s="627"/>
      <c r="F28" s="627"/>
      <c r="G28" s="627"/>
      <c r="H28" s="627"/>
      <c r="I28" s="627"/>
      <c r="J28" s="483"/>
    </row>
    <row r="29" spans="1:10" s="187" customFormat="1" ht="24.95" customHeight="1">
      <c r="A29" s="571" t="s">
        <v>159</v>
      </c>
      <c r="B29" s="571"/>
      <c r="C29" s="571"/>
      <c r="D29" s="571"/>
      <c r="E29" s="571"/>
      <c r="F29" s="571"/>
      <c r="G29" s="571"/>
      <c r="H29" s="571"/>
      <c r="I29" s="571"/>
      <c r="J29" s="571"/>
    </row>
    <row r="30" spans="1:10" s="20" customFormat="1" ht="18.95" customHeight="1">
      <c r="A30" s="763" t="s">
        <v>170</v>
      </c>
      <c r="B30" s="763"/>
      <c r="C30" s="763"/>
      <c r="D30" s="763"/>
      <c r="E30" s="763"/>
      <c r="F30" s="763"/>
      <c r="G30" s="763"/>
      <c r="H30" s="763"/>
      <c r="I30" s="763"/>
      <c r="J30" s="763"/>
    </row>
    <row r="31" spans="1:10" ht="18.95" customHeight="1">
      <c r="A31" s="663" t="s">
        <v>33</v>
      </c>
      <c r="B31" s="663"/>
      <c r="C31" s="664"/>
      <c r="D31" s="664"/>
      <c r="E31" s="664"/>
      <c r="F31" s="664"/>
      <c r="G31" s="664"/>
      <c r="H31" s="664"/>
      <c r="I31" s="664"/>
      <c r="J31" s="664"/>
    </row>
  </sheetData>
  <customSheetViews>
    <customSheetView guid="{7A9DC38A-B2BB-4566-9CDD-35B3DA7C537F}" scale="75">
      <selection activeCell="O11" sqref="O11"/>
      <pageMargins left="0.98425196850393704" right="0.98425196850393704" top="0.98425196850393704" bottom="0.98425196850393704" header="0.51181102362204722" footer="0.51181102362204722"/>
      <pageSetup paperSize="9" scale="80" orientation="portrait" r:id="rId1"/>
      <headerFooter alignWithMargins="0"/>
    </customSheetView>
  </customSheetViews>
  <mergeCells count="32">
    <mergeCell ref="A27:J27"/>
    <mergeCell ref="A28:I28"/>
    <mergeCell ref="A29:J29"/>
    <mergeCell ref="A30:J30"/>
    <mergeCell ref="A31:J31"/>
    <mergeCell ref="A26:J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14:B14"/>
    <mergeCell ref="B1:J1"/>
    <mergeCell ref="B2:J2"/>
    <mergeCell ref="A4:B7"/>
    <mergeCell ref="C4:J4"/>
    <mergeCell ref="C5:E5"/>
    <mergeCell ref="F5:J5"/>
    <mergeCell ref="I6:I7"/>
    <mergeCell ref="J6:J7"/>
    <mergeCell ref="C7:H7"/>
    <mergeCell ref="A9:B9"/>
    <mergeCell ref="A10:B10"/>
    <mergeCell ref="A11:B11"/>
    <mergeCell ref="A12:B12"/>
    <mergeCell ref="A13:B13"/>
  </mergeCells>
  <pageMargins left="0.98425196850393704" right="0.98425196850393704" top="0.98425196850393704" bottom="0.98425196850393704" header="0.51181102362204722" footer="0.51181102362204722"/>
  <pageSetup paperSize="9" scale="80" orientation="portrait" r:id="rId2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="75" zoomScaleNormal="75" workbookViewId="0"/>
  </sheetViews>
  <sheetFormatPr defaultRowHeight="15"/>
  <cols>
    <col min="1" max="1" width="14" style="19" customWidth="1"/>
    <col min="2" max="2" width="7.75" style="19" customWidth="1"/>
    <col min="3" max="3" width="11.125" style="19" customWidth="1"/>
    <col min="4" max="5" width="9.5" style="19" customWidth="1"/>
    <col min="6" max="6" width="9.125" style="19" customWidth="1"/>
    <col min="7" max="8" width="9.5" style="19" customWidth="1"/>
    <col min="9" max="9" width="9" style="19" customWidth="1"/>
    <col min="10" max="10" width="7.5" style="21" customWidth="1"/>
    <col min="11" max="16384" width="9" style="19"/>
  </cols>
  <sheetData>
    <row r="1" spans="1:10" s="107" customFormat="1" ht="20.25" customHeight="1">
      <c r="A1" s="18" t="s">
        <v>158</v>
      </c>
      <c r="B1" s="692" t="s">
        <v>228</v>
      </c>
      <c r="C1" s="764"/>
      <c r="D1" s="764"/>
      <c r="E1" s="764"/>
      <c r="F1" s="764"/>
      <c r="G1" s="764"/>
      <c r="H1" s="764"/>
      <c r="I1" s="764"/>
      <c r="J1" s="177"/>
    </row>
    <row r="2" spans="1:10" s="20" customFormat="1" ht="18.95" customHeight="1">
      <c r="A2" s="44" t="s">
        <v>30</v>
      </c>
      <c r="B2" s="691" t="s">
        <v>229</v>
      </c>
      <c r="C2" s="691"/>
      <c r="D2" s="691"/>
      <c r="E2" s="691"/>
      <c r="F2" s="691"/>
      <c r="G2" s="691"/>
      <c r="H2" s="691"/>
      <c r="I2" s="691"/>
      <c r="J2" s="42"/>
    </row>
    <row r="3" spans="1:10" ht="15" customHeight="1" thickBot="1">
      <c r="A3" s="21"/>
      <c r="B3" s="21"/>
      <c r="C3" s="21"/>
      <c r="D3" s="21"/>
      <c r="E3" s="21"/>
      <c r="F3" s="21"/>
      <c r="G3" s="21"/>
      <c r="H3" s="21"/>
      <c r="I3" s="21"/>
    </row>
    <row r="4" spans="1:10" ht="38.25" customHeight="1">
      <c r="A4" s="665" t="s">
        <v>40</v>
      </c>
      <c r="B4" s="668"/>
      <c r="C4" s="765" t="s">
        <v>230</v>
      </c>
      <c r="D4" s="637" t="s">
        <v>109</v>
      </c>
      <c r="E4" s="621"/>
      <c r="F4" s="621"/>
      <c r="G4" s="621"/>
      <c r="H4" s="621"/>
      <c r="I4" s="621"/>
    </row>
    <row r="5" spans="1:10" ht="133.5" customHeight="1">
      <c r="A5" s="666"/>
      <c r="B5" s="682"/>
      <c r="C5" s="766"/>
      <c r="D5" s="768" t="s">
        <v>231</v>
      </c>
      <c r="E5" s="770" t="s">
        <v>155</v>
      </c>
      <c r="F5" s="511" t="s">
        <v>232</v>
      </c>
      <c r="G5" s="511" t="s">
        <v>106</v>
      </c>
      <c r="H5" s="511" t="s">
        <v>233</v>
      </c>
      <c r="I5" s="752" t="s">
        <v>156</v>
      </c>
    </row>
    <row r="6" spans="1:10" ht="43.5" customHeight="1">
      <c r="A6" s="666"/>
      <c r="B6" s="682"/>
      <c r="C6" s="767"/>
      <c r="D6" s="769"/>
      <c r="E6" s="771"/>
      <c r="F6" s="773" t="s">
        <v>107</v>
      </c>
      <c r="G6" s="773"/>
      <c r="H6" s="773"/>
      <c r="I6" s="772"/>
    </row>
    <row r="7" spans="1:10" ht="47.25" customHeight="1" thickBot="1">
      <c r="A7" s="667"/>
      <c r="B7" s="669"/>
      <c r="C7" s="774" t="s">
        <v>108</v>
      </c>
      <c r="D7" s="775"/>
      <c r="E7" s="774"/>
      <c r="F7" s="774"/>
      <c r="G7" s="774"/>
      <c r="H7" s="774"/>
      <c r="I7" s="774"/>
    </row>
    <row r="8" spans="1:10" ht="24.95" customHeight="1">
      <c r="A8" s="132" t="s">
        <v>0</v>
      </c>
      <c r="B8" s="134" t="s">
        <v>1</v>
      </c>
      <c r="C8" s="129">
        <v>79.634715538587031</v>
      </c>
      <c r="D8" s="179">
        <v>92.53</v>
      </c>
      <c r="E8" s="179">
        <v>91.76</v>
      </c>
      <c r="F8" s="521">
        <v>12.63</v>
      </c>
      <c r="G8" s="443">
        <v>42.54</v>
      </c>
      <c r="H8" s="443">
        <v>33.619999999999997</v>
      </c>
      <c r="I8" s="522">
        <v>5.9</v>
      </c>
    </row>
    <row r="9" spans="1:10" ht="20.100000000000001" customHeight="1">
      <c r="A9" s="567" t="s">
        <v>2</v>
      </c>
      <c r="B9" s="671"/>
      <c r="C9" s="178"/>
      <c r="D9" s="180"/>
      <c r="E9" s="180"/>
      <c r="F9" s="523"/>
      <c r="G9" s="181"/>
      <c r="H9" s="181"/>
      <c r="I9" s="78"/>
    </row>
    <row r="10" spans="1:10" ht="21" customHeight="1">
      <c r="A10" s="565" t="s">
        <v>3</v>
      </c>
      <c r="B10" s="565"/>
      <c r="C10" s="182">
        <v>74.829245314760612</v>
      </c>
      <c r="D10" s="183">
        <v>91.14</v>
      </c>
      <c r="E10" s="184">
        <v>88.95</v>
      </c>
      <c r="F10" s="523">
        <v>12.1</v>
      </c>
      <c r="G10" s="524">
        <v>40.36</v>
      </c>
      <c r="H10" s="524">
        <v>32.17</v>
      </c>
      <c r="I10" s="79">
        <v>5.3</v>
      </c>
    </row>
    <row r="11" spans="1:10" ht="21" customHeight="1">
      <c r="A11" s="565" t="s">
        <v>4</v>
      </c>
      <c r="B11" s="565"/>
      <c r="C11" s="185">
        <v>76.508107622512682</v>
      </c>
      <c r="D11" s="183">
        <v>90.55</v>
      </c>
      <c r="E11" s="184">
        <v>89.3</v>
      </c>
      <c r="F11" s="523">
        <v>15</v>
      </c>
      <c r="G11" s="524">
        <v>36.64</v>
      </c>
      <c r="H11" s="524">
        <v>34.58</v>
      </c>
      <c r="I11" s="80">
        <v>5.8</v>
      </c>
    </row>
    <row r="12" spans="1:10" ht="21" customHeight="1">
      <c r="A12" s="565" t="s">
        <v>5</v>
      </c>
      <c r="B12" s="565"/>
      <c r="C12" s="185">
        <v>85.134456467150628</v>
      </c>
      <c r="D12" s="183">
        <v>91.77</v>
      </c>
      <c r="E12" s="184">
        <v>92.4</v>
      </c>
      <c r="F12" s="523">
        <v>9.6199999999999992</v>
      </c>
      <c r="G12" s="524">
        <v>47.31</v>
      </c>
      <c r="H12" s="524">
        <v>34.64</v>
      </c>
      <c r="I12" s="80">
        <v>7.3</v>
      </c>
      <c r="J12" s="16"/>
    </row>
    <row r="13" spans="1:10" ht="21" customHeight="1">
      <c r="A13" s="565" t="s">
        <v>6</v>
      </c>
      <c r="B13" s="565"/>
      <c r="C13" s="185">
        <v>81.993775173928967</v>
      </c>
      <c r="D13" s="183">
        <v>90.76</v>
      </c>
      <c r="E13" s="184">
        <v>88.98</v>
      </c>
      <c r="F13" s="523">
        <v>13.92</v>
      </c>
      <c r="G13" s="524">
        <v>35.68</v>
      </c>
      <c r="H13" s="524">
        <v>34.17</v>
      </c>
      <c r="I13" s="80">
        <v>4.5999999999999996</v>
      </c>
    </row>
    <row r="14" spans="1:10" ht="21" customHeight="1">
      <c r="A14" s="565" t="s">
        <v>7</v>
      </c>
      <c r="B14" s="565"/>
      <c r="C14" s="185">
        <v>80.387399570439896</v>
      </c>
      <c r="D14" s="183">
        <v>93.5</v>
      </c>
      <c r="E14" s="184">
        <v>93.1</v>
      </c>
      <c r="F14" s="523">
        <v>9.94</v>
      </c>
      <c r="G14" s="524">
        <v>45.83</v>
      </c>
      <c r="H14" s="524">
        <v>33.74</v>
      </c>
      <c r="I14" s="80">
        <v>7.1</v>
      </c>
    </row>
    <row r="15" spans="1:10" ht="21" customHeight="1">
      <c r="A15" s="565" t="s">
        <v>8</v>
      </c>
      <c r="B15" s="565"/>
      <c r="C15" s="185">
        <v>84.377601998334711</v>
      </c>
      <c r="D15" s="183">
        <v>93.17</v>
      </c>
      <c r="E15" s="184">
        <v>93.36</v>
      </c>
      <c r="F15" s="523">
        <v>15.41</v>
      </c>
      <c r="G15" s="524">
        <v>40.65</v>
      </c>
      <c r="H15" s="524">
        <v>36.33</v>
      </c>
      <c r="I15" s="80">
        <v>5.6</v>
      </c>
    </row>
    <row r="16" spans="1:10" ht="21" customHeight="1">
      <c r="A16" s="565" t="s">
        <v>9</v>
      </c>
      <c r="B16" s="565"/>
      <c r="C16" s="185">
        <v>79.868092463341227</v>
      </c>
      <c r="D16" s="183">
        <v>95.87</v>
      </c>
      <c r="E16" s="184">
        <v>95.78</v>
      </c>
      <c r="F16" s="523">
        <v>8.61</v>
      </c>
      <c r="G16" s="524">
        <v>53.52</v>
      </c>
      <c r="H16" s="524">
        <v>29.99</v>
      </c>
      <c r="I16" s="80">
        <v>5.9</v>
      </c>
    </row>
    <row r="17" spans="1:10" ht="21" customHeight="1">
      <c r="A17" s="565" t="s">
        <v>10</v>
      </c>
      <c r="B17" s="565"/>
      <c r="C17" s="185">
        <v>80.293248714301342</v>
      </c>
      <c r="D17" s="183">
        <v>90.79</v>
      </c>
      <c r="E17" s="184">
        <v>88.61</v>
      </c>
      <c r="F17" s="523">
        <v>15.79</v>
      </c>
      <c r="G17" s="524">
        <v>33.08</v>
      </c>
      <c r="H17" s="524">
        <v>36.200000000000003</v>
      </c>
      <c r="I17" s="80">
        <v>4.3</v>
      </c>
    </row>
    <row r="18" spans="1:10" ht="21" customHeight="1">
      <c r="A18" s="565" t="s">
        <v>11</v>
      </c>
      <c r="B18" s="565"/>
      <c r="C18" s="185">
        <v>85.367713004484301</v>
      </c>
      <c r="D18" s="183">
        <v>90.73</v>
      </c>
      <c r="E18" s="184">
        <v>91.31</v>
      </c>
      <c r="F18" s="523">
        <v>12.03</v>
      </c>
      <c r="G18" s="524">
        <v>41.75</v>
      </c>
      <c r="H18" s="524">
        <v>37.14</v>
      </c>
      <c r="I18" s="80">
        <v>5.4</v>
      </c>
    </row>
    <row r="19" spans="1:10" ht="21" customHeight="1">
      <c r="A19" s="565" t="s">
        <v>12</v>
      </c>
      <c r="B19" s="565"/>
      <c r="C19" s="185">
        <v>81.335773101555347</v>
      </c>
      <c r="D19" s="183">
        <v>90.89</v>
      </c>
      <c r="E19" s="184">
        <v>89.67</v>
      </c>
      <c r="F19" s="523">
        <v>8.3000000000000007</v>
      </c>
      <c r="G19" s="524">
        <v>46.27</v>
      </c>
      <c r="H19" s="524">
        <v>32.880000000000003</v>
      </c>
      <c r="I19" s="80">
        <v>6.8</v>
      </c>
    </row>
    <row r="20" spans="1:10" ht="21" customHeight="1">
      <c r="A20" s="565" t="s">
        <v>13</v>
      </c>
      <c r="B20" s="565"/>
      <c r="C20" s="185">
        <v>73.23127997049059</v>
      </c>
      <c r="D20" s="183">
        <v>91.49</v>
      </c>
      <c r="E20" s="184">
        <v>91.18</v>
      </c>
      <c r="F20" s="523">
        <v>15.48</v>
      </c>
      <c r="G20" s="524">
        <v>40.25</v>
      </c>
      <c r="H20" s="524">
        <v>31.84</v>
      </c>
      <c r="I20" s="80">
        <v>5.4</v>
      </c>
    </row>
    <row r="21" spans="1:10" ht="21" customHeight="1">
      <c r="A21" s="565" t="s">
        <v>14</v>
      </c>
      <c r="B21" s="565"/>
      <c r="C21" s="185">
        <v>80.661333333333332</v>
      </c>
      <c r="D21" s="183">
        <v>93.6</v>
      </c>
      <c r="E21" s="184">
        <v>91.26</v>
      </c>
      <c r="F21" s="523">
        <v>11.85</v>
      </c>
      <c r="G21" s="524">
        <v>40.549999999999997</v>
      </c>
      <c r="H21" s="524">
        <v>36.04</v>
      </c>
      <c r="I21" s="80">
        <v>6.6</v>
      </c>
    </row>
    <row r="22" spans="1:10" ht="21" customHeight="1">
      <c r="A22" s="565" t="s">
        <v>15</v>
      </c>
      <c r="B22" s="565"/>
      <c r="C22" s="185">
        <v>81.005494956122376</v>
      </c>
      <c r="D22" s="183">
        <v>91.39</v>
      </c>
      <c r="E22" s="184">
        <v>91.66</v>
      </c>
      <c r="F22" s="523">
        <v>10.97</v>
      </c>
      <c r="G22" s="524">
        <v>44.09</v>
      </c>
      <c r="H22" s="524">
        <v>36.67</v>
      </c>
      <c r="I22" s="80">
        <v>7</v>
      </c>
    </row>
    <row r="23" spans="1:10" ht="21" customHeight="1">
      <c r="A23" s="565" t="s">
        <v>16</v>
      </c>
      <c r="B23" s="565"/>
      <c r="C23" s="185">
        <v>73.32126930782654</v>
      </c>
      <c r="D23" s="183">
        <v>88.32</v>
      </c>
      <c r="E23" s="184">
        <v>87.77</v>
      </c>
      <c r="F23" s="523">
        <v>14.18</v>
      </c>
      <c r="G23" s="524">
        <v>38.44</v>
      </c>
      <c r="H23" s="524">
        <v>30.53</v>
      </c>
      <c r="I23" s="80">
        <v>5.4</v>
      </c>
    </row>
    <row r="24" spans="1:10" ht="21" customHeight="1">
      <c r="A24" s="565" t="s">
        <v>17</v>
      </c>
      <c r="B24" s="565"/>
      <c r="C24" s="185">
        <v>80.315594361250675</v>
      </c>
      <c r="D24" s="183">
        <v>94.65</v>
      </c>
      <c r="E24" s="184">
        <v>94.24</v>
      </c>
      <c r="F24" s="523">
        <v>18.25</v>
      </c>
      <c r="G24" s="524">
        <v>39.26</v>
      </c>
      <c r="H24" s="524">
        <v>33.28</v>
      </c>
      <c r="I24" s="80">
        <v>5.4</v>
      </c>
    </row>
    <row r="25" spans="1:10" ht="21" customHeight="1">
      <c r="A25" s="565" t="s">
        <v>18</v>
      </c>
      <c r="B25" s="565"/>
      <c r="C25" s="185">
        <v>72.427273772565243</v>
      </c>
      <c r="D25" s="183">
        <v>88.71</v>
      </c>
      <c r="E25" s="184">
        <v>86.35</v>
      </c>
      <c r="F25" s="523">
        <v>11.44</v>
      </c>
      <c r="G25" s="524">
        <v>38.729999999999997</v>
      </c>
      <c r="H25" s="524">
        <v>29.73</v>
      </c>
      <c r="I25" s="80">
        <v>5.4</v>
      </c>
    </row>
    <row r="26" spans="1:10" s="52" customFormat="1" ht="42.75" customHeight="1">
      <c r="A26" s="571" t="s">
        <v>234</v>
      </c>
      <c r="B26" s="571"/>
      <c r="C26" s="571"/>
      <c r="D26" s="571"/>
      <c r="E26" s="571"/>
      <c r="F26" s="571"/>
      <c r="G26" s="571"/>
      <c r="H26" s="571"/>
      <c r="I26" s="571"/>
      <c r="J26" s="81"/>
    </row>
    <row r="27" spans="1:10" s="52" customFormat="1" ht="20.25" customHeight="1">
      <c r="A27" s="627" t="s">
        <v>157</v>
      </c>
      <c r="B27" s="627"/>
      <c r="C27" s="627"/>
      <c r="D27" s="627"/>
      <c r="E27" s="627"/>
      <c r="F27" s="627"/>
      <c r="G27" s="627"/>
      <c r="H27" s="627"/>
      <c r="I27" s="477"/>
      <c r="J27" s="82"/>
    </row>
    <row r="28" spans="1:10" s="52" customFormat="1" ht="32.25" customHeight="1">
      <c r="A28" s="571" t="s">
        <v>235</v>
      </c>
      <c r="B28" s="571"/>
      <c r="C28" s="571"/>
      <c r="D28" s="571"/>
      <c r="E28" s="571"/>
      <c r="F28" s="571"/>
      <c r="G28" s="571"/>
      <c r="H28" s="571"/>
      <c r="I28" s="571"/>
      <c r="J28" s="81"/>
    </row>
    <row r="29" spans="1:10" s="56" customFormat="1" ht="17.100000000000001" customHeight="1">
      <c r="A29" s="664" t="s">
        <v>116</v>
      </c>
      <c r="B29" s="664"/>
      <c r="C29" s="664"/>
      <c r="D29" s="664"/>
      <c r="E29" s="664"/>
      <c r="F29" s="664"/>
      <c r="G29" s="664"/>
      <c r="H29" s="664"/>
      <c r="I29" s="664"/>
      <c r="J29" s="83"/>
    </row>
    <row r="30" spans="1:10">
      <c r="A30" s="755"/>
      <c r="B30" s="755"/>
      <c r="C30" s="755"/>
      <c r="D30" s="755"/>
      <c r="E30" s="755"/>
      <c r="F30" s="755"/>
      <c r="G30" s="755"/>
      <c r="H30" s="755"/>
      <c r="I30" s="755"/>
    </row>
  </sheetData>
  <customSheetViews>
    <customSheetView guid="{7A9DC38A-B2BB-4566-9CDD-35B3DA7C537F}" scale="75" topLeftCell="A13">
      <selection activeCell="N23" sqref="N23"/>
      <pageMargins left="0.7" right="0.7" top="0.75" bottom="0.75" header="0.3" footer="0.3"/>
      <pageSetup paperSize="9" scale="90" orientation="portrait" r:id="rId1"/>
    </customSheetView>
  </customSheetViews>
  <mergeCells count="32">
    <mergeCell ref="A27:H27"/>
    <mergeCell ref="A28:I28"/>
    <mergeCell ref="A29:I29"/>
    <mergeCell ref="A30:I30"/>
    <mergeCell ref="A21:B21"/>
    <mergeCell ref="A22:B22"/>
    <mergeCell ref="A23:B23"/>
    <mergeCell ref="A24:B24"/>
    <mergeCell ref="A25:B25"/>
    <mergeCell ref="A26:I26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B1:I1"/>
    <mergeCell ref="B2:I2"/>
    <mergeCell ref="A4:B7"/>
    <mergeCell ref="C4:C6"/>
    <mergeCell ref="D5:D6"/>
    <mergeCell ref="E5:E6"/>
    <mergeCell ref="I5:I6"/>
    <mergeCell ref="F6:H6"/>
    <mergeCell ref="C7:I7"/>
    <mergeCell ref="D4:I4"/>
  </mergeCells>
  <pageMargins left="0.7" right="0.7" top="0.75" bottom="0.75" header="0.3" footer="0.3"/>
  <pageSetup paperSize="9" scale="90" orientation="portrait" horizontalDpi="4294967294" verticalDpi="4294967294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75" zoomScaleNormal="75" workbookViewId="0"/>
  </sheetViews>
  <sheetFormatPr defaultColWidth="7.75" defaultRowHeight="12.75"/>
  <cols>
    <col min="1" max="1" width="12.75" style="9" customWidth="1"/>
    <col min="2" max="2" width="6.25" style="9" customWidth="1"/>
    <col min="3" max="3" width="10.25" style="9" customWidth="1"/>
    <col min="4" max="4" width="8.625" style="9" customWidth="1"/>
    <col min="5" max="5" width="11.75" style="9" customWidth="1"/>
    <col min="6" max="6" width="10.875" style="9" customWidth="1"/>
    <col min="7" max="7" width="8.875" style="9" customWidth="1"/>
    <col min="8" max="8" width="10.875" style="10" customWidth="1"/>
    <col min="9" max="9" width="9.25" style="9" customWidth="1"/>
    <col min="10" max="10" width="7.75" style="10"/>
    <col min="11" max="16384" width="7.75" style="9"/>
  </cols>
  <sheetData>
    <row r="1" spans="1:13" s="5" customFormat="1" ht="32.25" customHeight="1">
      <c r="A1" s="85" t="s">
        <v>197</v>
      </c>
      <c r="B1" s="575" t="s">
        <v>312</v>
      </c>
      <c r="C1" s="575"/>
      <c r="D1" s="575"/>
      <c r="E1" s="575"/>
      <c r="F1" s="575"/>
      <c r="G1" s="575"/>
      <c r="H1" s="575"/>
      <c r="I1" s="575"/>
      <c r="J1" s="16"/>
    </row>
    <row r="2" spans="1:13" s="26" customFormat="1" ht="34.5" customHeight="1">
      <c r="A2" s="86"/>
      <c r="B2" s="576" t="s">
        <v>307</v>
      </c>
      <c r="C2" s="576"/>
      <c r="D2" s="576"/>
      <c r="E2" s="576"/>
      <c r="F2" s="576"/>
      <c r="G2" s="576"/>
      <c r="H2" s="576"/>
      <c r="I2" s="576"/>
      <c r="J2" s="27"/>
    </row>
    <row r="3" spans="1:13" s="5" customFormat="1" ht="15" customHeight="1" thickBot="1">
      <c r="A3" s="30" t="s">
        <v>26</v>
      </c>
      <c r="B3" s="30"/>
      <c r="C3" s="30"/>
      <c r="D3" s="30"/>
      <c r="E3" s="16"/>
      <c r="F3" s="16"/>
      <c r="G3" s="16"/>
      <c r="H3" s="16"/>
      <c r="I3" s="16"/>
      <c r="J3" s="16"/>
    </row>
    <row r="4" spans="1:13" s="12" customFormat="1" ht="78.75" customHeight="1" thickBot="1">
      <c r="A4" s="572" t="s">
        <v>40</v>
      </c>
      <c r="B4" s="573"/>
      <c r="C4" s="98" t="s">
        <v>119</v>
      </c>
      <c r="D4" s="507" t="s">
        <v>120</v>
      </c>
      <c r="E4" s="507" t="s">
        <v>198</v>
      </c>
      <c r="F4" s="84" t="s">
        <v>226</v>
      </c>
      <c r="G4" s="507" t="s">
        <v>227</v>
      </c>
      <c r="H4" s="84" t="s">
        <v>199</v>
      </c>
      <c r="I4" s="507" t="s">
        <v>134</v>
      </c>
      <c r="J4" s="38"/>
    </row>
    <row r="5" spans="1:13" s="12" customFormat="1" ht="33" customHeight="1">
      <c r="A5" s="569" t="s">
        <v>133</v>
      </c>
      <c r="B5" s="569"/>
      <c r="C5" s="569"/>
      <c r="D5" s="569"/>
      <c r="E5" s="569"/>
      <c r="F5" s="569"/>
      <c r="G5" s="569"/>
      <c r="H5" s="569"/>
      <c r="I5" s="569"/>
      <c r="J5" s="38"/>
    </row>
    <row r="6" spans="1:13" ht="20.100000000000001" customHeight="1">
      <c r="A6" s="132" t="s">
        <v>0</v>
      </c>
      <c r="B6" s="133" t="s">
        <v>1</v>
      </c>
      <c r="C6" s="560">
        <v>2272218</v>
      </c>
      <c r="D6" s="535">
        <v>1038132</v>
      </c>
      <c r="E6" s="376">
        <v>155288</v>
      </c>
      <c r="F6" s="200">
        <v>484307</v>
      </c>
      <c r="G6" s="200">
        <v>505036</v>
      </c>
      <c r="H6" s="159">
        <v>12854</v>
      </c>
      <c r="I6" s="380">
        <v>247725</v>
      </c>
      <c r="J6" s="88"/>
    </row>
    <row r="7" spans="1:13" ht="15.95" customHeight="1">
      <c r="A7" s="567" t="s">
        <v>2</v>
      </c>
      <c r="B7" s="568"/>
      <c r="C7" s="389"/>
      <c r="D7" s="202"/>
      <c r="E7" s="161"/>
      <c r="F7" s="161"/>
      <c r="G7" s="161"/>
      <c r="H7" s="161"/>
      <c r="I7" s="162"/>
      <c r="J7" s="88"/>
    </row>
    <row r="8" spans="1:13" s="12" customFormat="1" ht="15.95" customHeight="1">
      <c r="A8" s="565" t="s">
        <v>3</v>
      </c>
      <c r="B8" s="566"/>
      <c r="C8" s="530">
        <v>161129</v>
      </c>
      <c r="D8" s="203">
        <v>68735</v>
      </c>
      <c r="E8" s="378">
        <v>10308</v>
      </c>
      <c r="F8" s="164">
        <v>31237</v>
      </c>
      <c r="G8" s="165">
        <v>33388</v>
      </c>
      <c r="H8" s="166">
        <v>788</v>
      </c>
      <c r="I8" s="517">
        <v>17853</v>
      </c>
      <c r="J8" s="28"/>
      <c r="M8" s="9"/>
    </row>
    <row r="9" spans="1:13" s="12" customFormat="1" ht="15.95" customHeight="1">
      <c r="A9" s="565" t="s">
        <v>4</v>
      </c>
      <c r="B9" s="566"/>
      <c r="C9" s="530">
        <v>124006</v>
      </c>
      <c r="D9" s="203">
        <v>57016</v>
      </c>
      <c r="E9" s="378">
        <v>10367</v>
      </c>
      <c r="F9" s="164">
        <v>23246</v>
      </c>
      <c r="G9" s="378">
        <v>29239</v>
      </c>
      <c r="H9" s="166">
        <v>782</v>
      </c>
      <c r="I9" s="517">
        <v>14059</v>
      </c>
      <c r="J9" s="28"/>
      <c r="M9" s="9"/>
    </row>
    <row r="10" spans="1:13" s="12" customFormat="1" ht="15.95" customHeight="1">
      <c r="A10" s="565" t="s">
        <v>5</v>
      </c>
      <c r="B10" s="566"/>
      <c r="C10" s="530">
        <v>121745</v>
      </c>
      <c r="D10" s="203">
        <v>59936</v>
      </c>
      <c r="E10" s="378">
        <v>7127</v>
      </c>
      <c r="F10" s="164">
        <v>32405</v>
      </c>
      <c r="G10" s="378">
        <v>31127</v>
      </c>
      <c r="H10" s="166">
        <v>697</v>
      </c>
      <c r="I10" s="517">
        <v>16987</v>
      </c>
      <c r="J10" s="28"/>
      <c r="M10" s="9"/>
    </row>
    <row r="11" spans="1:13" s="12" customFormat="1" ht="15.95" customHeight="1">
      <c r="A11" s="565" t="s">
        <v>6</v>
      </c>
      <c r="B11" s="566"/>
      <c r="C11" s="530">
        <v>60623</v>
      </c>
      <c r="D11" s="203">
        <v>26443</v>
      </c>
      <c r="E11" s="378">
        <v>4803</v>
      </c>
      <c r="F11" s="164">
        <v>10715</v>
      </c>
      <c r="G11" s="378">
        <v>13675</v>
      </c>
      <c r="H11" s="166">
        <v>286</v>
      </c>
      <c r="I11" s="517">
        <v>4923</v>
      </c>
      <c r="J11" s="28"/>
      <c r="M11" s="9"/>
    </row>
    <row r="12" spans="1:13" s="12" customFormat="1" ht="15.95" customHeight="1">
      <c r="A12" s="565" t="s">
        <v>7</v>
      </c>
      <c r="B12" s="566"/>
      <c r="C12" s="530">
        <v>139030</v>
      </c>
      <c r="D12" s="203">
        <v>64035</v>
      </c>
      <c r="E12" s="378">
        <v>7401</v>
      </c>
      <c r="F12" s="164">
        <v>31569</v>
      </c>
      <c r="G12" s="378">
        <v>30553</v>
      </c>
      <c r="H12" s="166">
        <v>895</v>
      </c>
      <c r="I12" s="517">
        <v>19935</v>
      </c>
      <c r="J12" s="28"/>
      <c r="M12" s="9"/>
    </row>
    <row r="13" spans="1:13" s="12" customFormat="1" ht="15.95" customHeight="1">
      <c r="A13" s="565" t="s">
        <v>8</v>
      </c>
      <c r="B13" s="566"/>
      <c r="C13" s="530">
        <v>205864</v>
      </c>
      <c r="D13" s="203">
        <v>97107</v>
      </c>
      <c r="E13" s="378">
        <v>17364</v>
      </c>
      <c r="F13" s="164">
        <v>44057</v>
      </c>
      <c r="G13" s="378">
        <v>50977</v>
      </c>
      <c r="H13" s="166">
        <v>1252</v>
      </c>
      <c r="I13" s="517">
        <v>19256</v>
      </c>
      <c r="J13" s="28"/>
      <c r="M13" s="9"/>
    </row>
    <row r="14" spans="1:13" s="12" customFormat="1" ht="15.95" customHeight="1">
      <c r="A14" s="565" t="s">
        <v>9</v>
      </c>
      <c r="B14" s="566"/>
      <c r="C14" s="530">
        <v>343497</v>
      </c>
      <c r="D14" s="203">
        <v>150570</v>
      </c>
      <c r="E14" s="378">
        <v>13817</v>
      </c>
      <c r="F14" s="164">
        <v>81695</v>
      </c>
      <c r="G14" s="165">
        <v>59861</v>
      </c>
      <c r="H14" s="166">
        <v>1213</v>
      </c>
      <c r="I14" s="517">
        <v>30610</v>
      </c>
      <c r="J14" s="28"/>
      <c r="M14" s="9"/>
    </row>
    <row r="15" spans="1:13" s="12" customFormat="1" ht="15.95" customHeight="1">
      <c r="A15" s="565" t="s">
        <v>10</v>
      </c>
      <c r="B15" s="566"/>
      <c r="C15" s="530">
        <v>50223</v>
      </c>
      <c r="D15" s="203">
        <v>23499</v>
      </c>
      <c r="E15" s="378">
        <v>4736</v>
      </c>
      <c r="F15" s="164">
        <v>9155</v>
      </c>
      <c r="G15" s="378">
        <v>13630</v>
      </c>
      <c r="H15" s="166">
        <v>360</v>
      </c>
      <c r="I15" s="517">
        <v>5340</v>
      </c>
      <c r="J15" s="28"/>
      <c r="M15" s="9"/>
    </row>
    <row r="16" spans="1:13" s="12" customFormat="1" ht="15.95" customHeight="1">
      <c r="A16" s="565" t="s">
        <v>11</v>
      </c>
      <c r="B16" s="566"/>
      <c r="C16" s="530">
        <v>123241</v>
      </c>
      <c r="D16" s="203">
        <v>60932</v>
      </c>
      <c r="E16" s="378">
        <v>9100</v>
      </c>
      <c r="F16" s="164">
        <v>29811</v>
      </c>
      <c r="G16" s="378">
        <v>34848</v>
      </c>
      <c r="H16" s="166">
        <v>875</v>
      </c>
      <c r="I16" s="517">
        <v>12383</v>
      </c>
      <c r="J16" s="28"/>
      <c r="M16" s="9"/>
    </row>
    <row r="17" spans="1:13" s="12" customFormat="1" ht="15.95" customHeight="1">
      <c r="A17" s="565" t="s">
        <v>12</v>
      </c>
      <c r="B17" s="566"/>
      <c r="C17" s="530">
        <v>65690</v>
      </c>
      <c r="D17" s="203">
        <v>31752</v>
      </c>
      <c r="E17" s="378">
        <v>3377</v>
      </c>
      <c r="F17" s="164">
        <v>16975</v>
      </c>
      <c r="G17" s="165">
        <v>15912</v>
      </c>
      <c r="H17" s="166">
        <v>473</v>
      </c>
      <c r="I17" s="517">
        <v>9026</v>
      </c>
      <c r="J17" s="28"/>
      <c r="M17" s="9"/>
    </row>
    <row r="18" spans="1:13" s="12" customFormat="1" ht="15.95" customHeight="1">
      <c r="A18" s="565" t="s">
        <v>13</v>
      </c>
      <c r="B18" s="566"/>
      <c r="C18" s="530">
        <v>149618</v>
      </c>
      <c r="D18" s="203">
        <v>67528</v>
      </c>
      <c r="E18" s="378">
        <v>11757</v>
      </c>
      <c r="F18" s="164">
        <v>28551</v>
      </c>
      <c r="G18" s="378">
        <v>29843</v>
      </c>
      <c r="H18" s="166">
        <v>580</v>
      </c>
      <c r="I18" s="517">
        <v>14738</v>
      </c>
      <c r="J18" s="28"/>
      <c r="M18" s="9"/>
    </row>
    <row r="19" spans="1:13" s="12" customFormat="1" ht="15.95" customHeight="1">
      <c r="A19" s="565" t="s">
        <v>14</v>
      </c>
      <c r="B19" s="566"/>
      <c r="C19" s="530">
        <v>254115</v>
      </c>
      <c r="D19" s="203">
        <v>112453</v>
      </c>
      <c r="E19" s="378">
        <v>16264</v>
      </c>
      <c r="F19" s="164">
        <v>49863</v>
      </c>
      <c r="G19" s="167">
        <v>58414</v>
      </c>
      <c r="H19" s="166">
        <v>2486</v>
      </c>
      <c r="I19" s="517">
        <v>34121</v>
      </c>
      <c r="J19" s="28"/>
      <c r="M19" s="9"/>
    </row>
    <row r="20" spans="1:13" s="12" customFormat="1" ht="15.95" customHeight="1">
      <c r="A20" s="565" t="s">
        <v>15</v>
      </c>
      <c r="B20" s="566"/>
      <c r="C20" s="530">
        <v>67408</v>
      </c>
      <c r="D20" s="203">
        <v>33594</v>
      </c>
      <c r="E20" s="378">
        <v>4444</v>
      </c>
      <c r="F20" s="164">
        <v>16672</v>
      </c>
      <c r="G20" s="378">
        <v>18635</v>
      </c>
      <c r="H20" s="166">
        <v>271</v>
      </c>
      <c r="I20" s="517">
        <v>10420</v>
      </c>
      <c r="J20" s="28"/>
      <c r="M20" s="9"/>
    </row>
    <row r="21" spans="1:13" s="12" customFormat="1" ht="15.95" customHeight="1">
      <c r="A21" s="565" t="s">
        <v>16</v>
      </c>
      <c r="B21" s="566"/>
      <c r="C21" s="530">
        <v>84865</v>
      </c>
      <c r="D21" s="203">
        <v>40128</v>
      </c>
      <c r="E21" s="378">
        <v>7081</v>
      </c>
      <c r="F21" s="164">
        <v>17314</v>
      </c>
      <c r="G21" s="378">
        <v>18706</v>
      </c>
      <c r="H21" s="166">
        <v>338</v>
      </c>
      <c r="I21" s="517">
        <v>8447</v>
      </c>
      <c r="J21" s="28"/>
      <c r="M21" s="9"/>
    </row>
    <row r="22" spans="1:13" s="12" customFormat="1" ht="15.95" customHeight="1">
      <c r="A22" s="565" t="s">
        <v>17</v>
      </c>
      <c r="B22" s="566"/>
      <c r="C22" s="530">
        <v>224584</v>
      </c>
      <c r="D22" s="203">
        <v>101195</v>
      </c>
      <c r="E22" s="378">
        <v>20790</v>
      </c>
      <c r="F22" s="164">
        <v>41559</v>
      </c>
      <c r="G22" s="378">
        <v>46636</v>
      </c>
      <c r="H22" s="166">
        <v>953</v>
      </c>
      <c r="I22" s="517">
        <v>20024</v>
      </c>
      <c r="J22" s="28"/>
      <c r="M22" s="9"/>
    </row>
    <row r="23" spans="1:13" s="12" customFormat="1" ht="15.95" customHeight="1">
      <c r="A23" s="565" t="s">
        <v>18</v>
      </c>
      <c r="B23" s="566"/>
      <c r="C23" s="530">
        <v>96580</v>
      </c>
      <c r="D23" s="203">
        <v>43209</v>
      </c>
      <c r="E23" s="378">
        <v>6552</v>
      </c>
      <c r="F23" s="164">
        <v>19483</v>
      </c>
      <c r="G23" s="378">
        <v>19592</v>
      </c>
      <c r="H23" s="166">
        <v>605</v>
      </c>
      <c r="I23" s="166">
        <v>9603</v>
      </c>
      <c r="J23" s="28"/>
      <c r="M23" s="9"/>
    </row>
    <row r="24" spans="1:13" ht="30" customHeight="1">
      <c r="A24" s="569" t="s">
        <v>313</v>
      </c>
      <c r="B24" s="569"/>
      <c r="C24" s="569"/>
      <c r="D24" s="569"/>
      <c r="E24" s="569"/>
      <c r="F24" s="569"/>
      <c r="G24" s="569"/>
      <c r="H24" s="569"/>
      <c r="I24" s="569"/>
    </row>
    <row r="25" spans="1:13" ht="20.100000000000001" customHeight="1">
      <c r="A25" s="132" t="s">
        <v>0</v>
      </c>
      <c r="B25" s="133" t="s">
        <v>1</v>
      </c>
      <c r="C25" s="560">
        <v>1110596</v>
      </c>
      <c r="D25" s="535">
        <v>506624</v>
      </c>
      <c r="E25" s="376">
        <v>48016</v>
      </c>
      <c r="F25" s="200">
        <v>301653</v>
      </c>
      <c r="G25" s="200">
        <v>201648</v>
      </c>
      <c r="H25" s="159">
        <v>9823</v>
      </c>
      <c r="I25" s="380">
        <v>175476</v>
      </c>
    </row>
    <row r="26" spans="1:13" ht="15.95" customHeight="1">
      <c r="A26" s="567" t="s">
        <v>2</v>
      </c>
      <c r="B26" s="568"/>
      <c r="C26" s="389"/>
      <c r="D26" s="202"/>
      <c r="E26" s="161"/>
      <c r="F26" s="390"/>
      <c r="G26" s="391"/>
      <c r="H26" s="172"/>
      <c r="I26" s="173"/>
    </row>
    <row r="27" spans="1:13" ht="16.149999999999999" customHeight="1">
      <c r="A27" s="565" t="s">
        <v>3</v>
      </c>
      <c r="B27" s="566"/>
      <c r="C27" s="530">
        <v>79222</v>
      </c>
      <c r="D27" s="203">
        <v>33400</v>
      </c>
      <c r="E27" s="378">
        <v>3360</v>
      </c>
      <c r="F27" s="164">
        <v>18868</v>
      </c>
      <c r="G27" s="165">
        <v>14067</v>
      </c>
      <c r="H27" s="172">
        <v>603</v>
      </c>
      <c r="I27" s="173">
        <v>12253</v>
      </c>
    </row>
    <row r="28" spans="1:13" ht="16.149999999999999" customHeight="1">
      <c r="A28" s="565" t="s">
        <v>4</v>
      </c>
      <c r="B28" s="566"/>
      <c r="C28" s="530">
        <v>60939</v>
      </c>
      <c r="D28" s="203">
        <v>27557</v>
      </c>
      <c r="E28" s="378">
        <v>3452</v>
      </c>
      <c r="F28" s="164">
        <v>14627</v>
      </c>
      <c r="G28" s="378">
        <v>12184</v>
      </c>
      <c r="H28" s="172">
        <v>620</v>
      </c>
      <c r="I28" s="173">
        <v>10189</v>
      </c>
    </row>
    <row r="29" spans="1:13" ht="16.149999999999999" customHeight="1">
      <c r="A29" s="565" t="s">
        <v>5</v>
      </c>
      <c r="B29" s="566"/>
      <c r="C29" s="530">
        <v>59722</v>
      </c>
      <c r="D29" s="203">
        <v>29234</v>
      </c>
      <c r="E29" s="378">
        <v>1759</v>
      </c>
      <c r="F29" s="164">
        <v>20441</v>
      </c>
      <c r="G29" s="378">
        <v>11218</v>
      </c>
      <c r="H29" s="172">
        <v>533</v>
      </c>
      <c r="I29" s="173">
        <v>11897</v>
      </c>
    </row>
    <row r="30" spans="1:13" ht="16.149999999999999" customHeight="1">
      <c r="A30" s="565" t="s">
        <v>6</v>
      </c>
      <c r="B30" s="566"/>
      <c r="C30" s="530">
        <v>29816</v>
      </c>
      <c r="D30" s="203">
        <v>12938</v>
      </c>
      <c r="E30" s="378">
        <v>1545</v>
      </c>
      <c r="F30" s="164">
        <v>6736</v>
      </c>
      <c r="G30" s="378">
        <v>5760</v>
      </c>
      <c r="H30" s="172">
        <v>220</v>
      </c>
      <c r="I30" s="173">
        <v>3906</v>
      </c>
    </row>
    <row r="31" spans="1:13" ht="16.149999999999999" customHeight="1">
      <c r="A31" s="565" t="s">
        <v>7</v>
      </c>
      <c r="B31" s="566"/>
      <c r="C31" s="530">
        <v>67656</v>
      </c>
      <c r="D31" s="203">
        <v>31169</v>
      </c>
      <c r="E31" s="378">
        <v>2040</v>
      </c>
      <c r="F31" s="164">
        <v>19770</v>
      </c>
      <c r="G31" s="378">
        <v>11570</v>
      </c>
      <c r="H31" s="172">
        <v>675</v>
      </c>
      <c r="I31" s="173">
        <v>13395</v>
      </c>
    </row>
    <row r="32" spans="1:13" ht="16.149999999999999" customHeight="1">
      <c r="A32" s="565" t="s">
        <v>8</v>
      </c>
      <c r="B32" s="566"/>
      <c r="C32" s="530">
        <v>100593</v>
      </c>
      <c r="D32" s="203">
        <v>47663</v>
      </c>
      <c r="E32" s="378">
        <v>5104</v>
      </c>
      <c r="F32" s="164">
        <v>28502</v>
      </c>
      <c r="G32" s="378">
        <v>20748</v>
      </c>
      <c r="H32" s="172">
        <v>935</v>
      </c>
      <c r="I32" s="173">
        <v>13848</v>
      </c>
    </row>
    <row r="33" spans="1:9" ht="16.149999999999999" customHeight="1">
      <c r="A33" s="565" t="s">
        <v>9</v>
      </c>
      <c r="B33" s="566"/>
      <c r="C33" s="530">
        <v>167942</v>
      </c>
      <c r="D33" s="203">
        <v>73869</v>
      </c>
      <c r="E33" s="378">
        <v>3847</v>
      </c>
      <c r="F33" s="164">
        <v>48827</v>
      </c>
      <c r="G33" s="165">
        <v>22274</v>
      </c>
      <c r="H33" s="172">
        <v>870</v>
      </c>
      <c r="I33" s="173">
        <v>20952</v>
      </c>
    </row>
    <row r="34" spans="1:9" ht="16.149999999999999" customHeight="1">
      <c r="A34" s="565" t="s">
        <v>10</v>
      </c>
      <c r="B34" s="566"/>
      <c r="C34" s="530">
        <v>24501</v>
      </c>
      <c r="D34" s="203">
        <v>11490</v>
      </c>
      <c r="E34" s="378">
        <v>1551</v>
      </c>
      <c r="F34" s="164">
        <v>5749</v>
      </c>
      <c r="G34" s="378">
        <v>6002</v>
      </c>
      <c r="H34" s="172">
        <v>279</v>
      </c>
      <c r="I34" s="173">
        <v>3965</v>
      </c>
    </row>
    <row r="35" spans="1:9" ht="16.149999999999999" customHeight="1">
      <c r="A35" s="565" t="s">
        <v>11</v>
      </c>
      <c r="B35" s="566"/>
      <c r="C35" s="530">
        <v>60045</v>
      </c>
      <c r="D35" s="203">
        <v>29736</v>
      </c>
      <c r="E35" s="378">
        <v>2349</v>
      </c>
      <c r="F35" s="164">
        <v>19472</v>
      </c>
      <c r="G35" s="378">
        <v>13307</v>
      </c>
      <c r="H35" s="172">
        <v>648</v>
      </c>
      <c r="I35" s="173">
        <v>8988</v>
      </c>
    </row>
    <row r="36" spans="1:9" ht="16.149999999999999" customHeight="1">
      <c r="A36" s="565" t="s">
        <v>12</v>
      </c>
      <c r="B36" s="566"/>
      <c r="C36" s="530">
        <v>32038</v>
      </c>
      <c r="D36" s="203">
        <v>15510</v>
      </c>
      <c r="E36" s="378">
        <v>884</v>
      </c>
      <c r="F36" s="164">
        <v>10738</v>
      </c>
      <c r="G36" s="165">
        <v>5634</v>
      </c>
      <c r="H36" s="172">
        <v>343</v>
      </c>
      <c r="I36" s="173">
        <v>6080</v>
      </c>
    </row>
    <row r="37" spans="1:9" ht="16.149999999999999" customHeight="1">
      <c r="A37" s="565" t="s">
        <v>13</v>
      </c>
      <c r="B37" s="566"/>
      <c r="C37" s="530">
        <v>72991</v>
      </c>
      <c r="D37" s="203">
        <v>33068</v>
      </c>
      <c r="E37" s="378">
        <v>4028</v>
      </c>
      <c r="F37" s="164">
        <v>17280</v>
      </c>
      <c r="G37" s="378">
        <v>13066</v>
      </c>
      <c r="H37" s="172">
        <v>488</v>
      </c>
      <c r="I37" s="173">
        <v>10721</v>
      </c>
    </row>
    <row r="38" spans="1:9" ht="16.149999999999999" customHeight="1">
      <c r="A38" s="565" t="s">
        <v>14</v>
      </c>
      <c r="B38" s="566"/>
      <c r="C38" s="530">
        <v>124614</v>
      </c>
      <c r="D38" s="203">
        <v>54982</v>
      </c>
      <c r="E38" s="378">
        <v>5536</v>
      </c>
      <c r="F38" s="164">
        <v>30756</v>
      </c>
      <c r="G38" s="167">
        <v>23242</v>
      </c>
      <c r="H38" s="172">
        <v>1921</v>
      </c>
      <c r="I38" s="173">
        <v>24568</v>
      </c>
    </row>
    <row r="39" spans="1:9" ht="16.149999999999999" customHeight="1">
      <c r="A39" s="565" t="s">
        <v>15</v>
      </c>
      <c r="B39" s="566"/>
      <c r="C39" s="530">
        <v>32969</v>
      </c>
      <c r="D39" s="203">
        <v>16382</v>
      </c>
      <c r="E39" s="378">
        <v>1199</v>
      </c>
      <c r="F39" s="164">
        <v>10702</v>
      </c>
      <c r="G39" s="378">
        <v>6999</v>
      </c>
      <c r="H39" s="172">
        <v>215</v>
      </c>
      <c r="I39" s="173">
        <v>6703</v>
      </c>
    </row>
    <row r="40" spans="1:9" ht="16.149999999999999" customHeight="1">
      <c r="A40" s="565" t="s">
        <v>16</v>
      </c>
      <c r="B40" s="566"/>
      <c r="C40" s="530">
        <v>41361</v>
      </c>
      <c r="D40" s="203">
        <v>19471</v>
      </c>
      <c r="E40" s="378">
        <v>2368</v>
      </c>
      <c r="F40" s="164">
        <v>10595</v>
      </c>
      <c r="G40" s="378">
        <v>8086</v>
      </c>
      <c r="H40" s="172">
        <v>273</v>
      </c>
      <c r="I40" s="173">
        <v>6214</v>
      </c>
    </row>
    <row r="41" spans="1:9" ht="16.149999999999999" customHeight="1">
      <c r="A41" s="565" t="s">
        <v>17</v>
      </c>
      <c r="B41" s="566"/>
      <c r="C41" s="530">
        <v>108943</v>
      </c>
      <c r="D41" s="203">
        <v>49067</v>
      </c>
      <c r="E41" s="378">
        <v>6691</v>
      </c>
      <c r="F41" s="164">
        <v>26830</v>
      </c>
      <c r="G41" s="378">
        <v>19556</v>
      </c>
      <c r="H41" s="172">
        <v>730</v>
      </c>
      <c r="I41" s="173">
        <v>14460</v>
      </c>
    </row>
    <row r="42" spans="1:9" ht="16.149999999999999" customHeight="1">
      <c r="A42" s="565" t="s">
        <v>18</v>
      </c>
      <c r="B42" s="566"/>
      <c r="C42" s="530">
        <v>47244</v>
      </c>
      <c r="D42" s="203">
        <v>21088</v>
      </c>
      <c r="E42" s="378">
        <v>2303</v>
      </c>
      <c r="F42" s="164">
        <v>11760</v>
      </c>
      <c r="G42" s="378">
        <v>7935</v>
      </c>
      <c r="H42" s="172">
        <v>470</v>
      </c>
      <c r="I42" s="173">
        <v>7337</v>
      </c>
    </row>
    <row r="43" spans="1:9" ht="20.25" customHeight="1">
      <c r="A43" s="570" t="s">
        <v>203</v>
      </c>
      <c r="B43" s="570"/>
      <c r="C43" s="570"/>
      <c r="D43" s="570"/>
      <c r="E43" s="570"/>
      <c r="F43" s="570"/>
      <c r="G43" s="570"/>
      <c r="H43" s="570"/>
      <c r="I43" s="570"/>
    </row>
    <row r="44" spans="1:9" ht="20.25" customHeight="1">
      <c r="A44" s="571" t="s">
        <v>202</v>
      </c>
      <c r="B44" s="571"/>
      <c r="C44" s="571"/>
      <c r="D44" s="571"/>
      <c r="E44" s="571"/>
      <c r="F44" s="571"/>
      <c r="G44" s="571"/>
      <c r="H44" s="571"/>
      <c r="I44" s="571"/>
    </row>
  </sheetData>
  <customSheetViews>
    <customSheetView guid="{7A9DC38A-B2BB-4566-9CDD-35B3DA7C537F}" scale="75" topLeftCell="A7">
      <selection activeCell="B25" sqref="A25:B42"/>
      <pageMargins left="0.7" right="0.7" top="0.75" bottom="0.75" header="0.3" footer="0.3"/>
      <pageSetup paperSize="9" scale="84" orientation="portrait" horizontalDpi="4294967294" verticalDpi="4294967294" r:id="rId1"/>
    </customSheetView>
  </customSheetViews>
  <mergeCells count="41">
    <mergeCell ref="A43:I43"/>
    <mergeCell ref="A44:I44"/>
    <mergeCell ref="A4:B4"/>
    <mergeCell ref="A5:I5"/>
    <mergeCell ref="A7:B7"/>
    <mergeCell ref="A8:B8"/>
    <mergeCell ref="A9:B9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B1:I1"/>
    <mergeCell ref="B2:I2"/>
    <mergeCell ref="A37:B37"/>
    <mergeCell ref="A38:B38"/>
    <mergeCell ref="A39:B39"/>
    <mergeCell ref="A26:B26"/>
    <mergeCell ref="A27:B27"/>
    <mergeCell ref="A28:B28"/>
    <mergeCell ref="A29:B29"/>
    <mergeCell ref="A30:B30"/>
    <mergeCell ref="A22:B22"/>
    <mergeCell ref="A23:B23"/>
    <mergeCell ref="A24:I24"/>
    <mergeCell ref="A16:B16"/>
    <mergeCell ref="A17:B17"/>
    <mergeCell ref="A18:B18"/>
  </mergeCells>
  <pageMargins left="0.7" right="0.7" top="0.75" bottom="0.75" header="0.3" footer="0.3"/>
  <pageSetup paperSize="9" scale="90" orientation="portrait" horizontalDpi="4294967294" vertic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="75" zoomScaleNormal="75" workbookViewId="0"/>
  </sheetViews>
  <sheetFormatPr defaultColWidth="7.75" defaultRowHeight="12.75"/>
  <cols>
    <col min="1" max="1" width="13.875" style="9" customWidth="1"/>
    <col min="2" max="2" width="6.5" style="9" customWidth="1"/>
    <col min="3" max="3" width="9.625" style="9" customWidth="1"/>
    <col min="4" max="4" width="8.5" style="9" customWidth="1"/>
    <col min="5" max="5" width="10.875" style="9" customWidth="1"/>
    <col min="6" max="6" width="11.75" style="9" customWidth="1"/>
    <col min="7" max="7" width="9.5" style="9" customWidth="1"/>
    <col min="8" max="8" width="10.75" style="10" customWidth="1"/>
    <col min="9" max="9" width="8.875" style="9" customWidth="1"/>
    <col min="10" max="16384" width="7.75" style="9"/>
  </cols>
  <sheetData>
    <row r="1" spans="1:13" s="5" customFormat="1" ht="35.25" customHeight="1">
      <c r="A1" s="85" t="s">
        <v>196</v>
      </c>
      <c r="B1" s="575" t="s">
        <v>306</v>
      </c>
      <c r="C1" s="575"/>
      <c r="D1" s="575"/>
      <c r="E1" s="575"/>
      <c r="F1" s="575"/>
      <c r="G1" s="575"/>
      <c r="H1" s="575"/>
      <c r="I1" s="575"/>
      <c r="J1" s="16"/>
    </row>
    <row r="2" spans="1:13" s="26" customFormat="1" ht="31.5" customHeight="1">
      <c r="A2" s="86"/>
      <c r="B2" s="576" t="s">
        <v>307</v>
      </c>
      <c r="C2" s="576"/>
      <c r="D2" s="576"/>
      <c r="E2" s="576"/>
      <c r="F2" s="576"/>
      <c r="G2" s="576"/>
      <c r="H2" s="576"/>
      <c r="I2" s="576"/>
      <c r="J2" s="27"/>
    </row>
    <row r="3" spans="1:13" s="5" customFormat="1" ht="10.5" customHeight="1" thickBot="1">
      <c r="A3" s="30" t="s">
        <v>26</v>
      </c>
      <c r="B3" s="30"/>
      <c r="C3" s="30"/>
      <c r="D3" s="30"/>
      <c r="E3" s="16"/>
      <c r="F3" s="16"/>
      <c r="G3" s="16"/>
      <c r="H3" s="16"/>
      <c r="I3" s="16"/>
      <c r="J3" s="16"/>
    </row>
    <row r="4" spans="1:13" s="12" customFormat="1" ht="78.75" customHeight="1" thickBot="1">
      <c r="A4" s="572" t="s">
        <v>40</v>
      </c>
      <c r="B4" s="573"/>
      <c r="C4" s="98" t="s">
        <v>119</v>
      </c>
      <c r="D4" s="507" t="s">
        <v>120</v>
      </c>
      <c r="E4" s="507" t="s">
        <v>198</v>
      </c>
      <c r="F4" s="84" t="s">
        <v>226</v>
      </c>
      <c r="G4" s="507" t="s">
        <v>227</v>
      </c>
      <c r="H4" s="84" t="s">
        <v>199</v>
      </c>
      <c r="I4" s="507" t="s">
        <v>134</v>
      </c>
      <c r="J4" s="38"/>
    </row>
    <row r="5" spans="1:13" s="12" customFormat="1" ht="27" customHeight="1">
      <c r="A5" s="569" t="s">
        <v>308</v>
      </c>
      <c r="B5" s="569"/>
      <c r="C5" s="569"/>
      <c r="D5" s="569"/>
      <c r="E5" s="569"/>
      <c r="F5" s="569"/>
      <c r="G5" s="569"/>
      <c r="H5" s="569"/>
      <c r="I5" s="569"/>
      <c r="J5" s="38"/>
    </row>
    <row r="6" spans="1:13" ht="20.100000000000001" customHeight="1">
      <c r="A6" s="132" t="s">
        <v>0</v>
      </c>
      <c r="B6" s="133" t="s">
        <v>1</v>
      </c>
      <c r="C6" s="560">
        <v>343212</v>
      </c>
      <c r="D6" s="535">
        <v>342519</v>
      </c>
      <c r="E6" s="158">
        <v>52359</v>
      </c>
      <c r="F6" s="158">
        <v>164129</v>
      </c>
      <c r="G6" s="158">
        <v>112336</v>
      </c>
      <c r="H6" s="207">
        <v>2024</v>
      </c>
      <c r="I6" s="516">
        <v>76182</v>
      </c>
      <c r="J6" s="88"/>
    </row>
    <row r="7" spans="1:13" ht="15.95" customHeight="1">
      <c r="A7" s="579" t="s">
        <v>2</v>
      </c>
      <c r="B7" s="580"/>
      <c r="C7" s="389"/>
      <c r="D7" s="202"/>
      <c r="E7" s="161"/>
      <c r="F7" s="390"/>
      <c r="G7" s="391"/>
      <c r="H7" s="172"/>
      <c r="I7" s="392"/>
      <c r="J7" s="88"/>
    </row>
    <row r="8" spans="1:13" s="12" customFormat="1" ht="16.149999999999999" customHeight="1">
      <c r="A8" s="577" t="s">
        <v>3</v>
      </c>
      <c r="B8" s="578"/>
      <c r="C8" s="530">
        <v>22439</v>
      </c>
      <c r="D8" s="203">
        <v>22359</v>
      </c>
      <c r="E8" s="163">
        <v>3232</v>
      </c>
      <c r="F8" s="164">
        <v>10375</v>
      </c>
      <c r="G8" s="165">
        <v>7506</v>
      </c>
      <c r="H8" s="166">
        <v>90</v>
      </c>
      <c r="I8" s="517">
        <v>5518</v>
      </c>
      <c r="J8" s="28"/>
      <c r="M8" s="9"/>
    </row>
    <row r="9" spans="1:13" s="12" customFormat="1" ht="16.149999999999999" customHeight="1">
      <c r="A9" s="577" t="s">
        <v>4</v>
      </c>
      <c r="B9" s="578"/>
      <c r="C9" s="530">
        <v>18871</v>
      </c>
      <c r="D9" s="203">
        <v>18696</v>
      </c>
      <c r="E9" s="163">
        <v>3495</v>
      </c>
      <c r="F9" s="164">
        <v>8198</v>
      </c>
      <c r="G9" s="163">
        <v>6514</v>
      </c>
      <c r="H9" s="166">
        <v>108</v>
      </c>
      <c r="I9" s="517">
        <v>4079</v>
      </c>
      <c r="J9" s="28"/>
      <c r="M9" s="9"/>
    </row>
    <row r="10" spans="1:13" s="12" customFormat="1" ht="16.149999999999999" customHeight="1">
      <c r="A10" s="577" t="s">
        <v>5</v>
      </c>
      <c r="B10" s="578"/>
      <c r="C10" s="530">
        <v>19723</v>
      </c>
      <c r="D10" s="203">
        <v>20595</v>
      </c>
      <c r="E10" s="163">
        <v>2328</v>
      </c>
      <c r="F10" s="164">
        <v>11370</v>
      </c>
      <c r="G10" s="163">
        <v>6655</v>
      </c>
      <c r="H10" s="166">
        <v>118</v>
      </c>
      <c r="I10" s="517">
        <v>5448</v>
      </c>
      <c r="J10" s="28"/>
      <c r="M10" s="9"/>
    </row>
    <row r="11" spans="1:13" s="12" customFormat="1" ht="16.149999999999999" customHeight="1">
      <c r="A11" s="577" t="s">
        <v>6</v>
      </c>
      <c r="B11" s="578"/>
      <c r="C11" s="530">
        <v>8478</v>
      </c>
      <c r="D11" s="203">
        <v>8617</v>
      </c>
      <c r="E11" s="163">
        <v>1531</v>
      </c>
      <c r="F11" s="164">
        <v>3604</v>
      </c>
      <c r="G11" s="163">
        <v>2987</v>
      </c>
      <c r="H11" s="166">
        <v>62</v>
      </c>
      <c r="I11" s="517">
        <v>1397</v>
      </c>
      <c r="J11" s="28"/>
      <c r="M11" s="9"/>
    </row>
    <row r="12" spans="1:13" s="12" customFormat="1" ht="16.149999999999999" customHeight="1">
      <c r="A12" s="577" t="s">
        <v>7</v>
      </c>
      <c r="B12" s="578"/>
      <c r="C12" s="530">
        <v>21159</v>
      </c>
      <c r="D12" s="203">
        <v>21150</v>
      </c>
      <c r="E12" s="163">
        <v>2574</v>
      </c>
      <c r="F12" s="164">
        <v>10993</v>
      </c>
      <c r="G12" s="163">
        <v>6668</v>
      </c>
      <c r="H12" s="166">
        <v>126</v>
      </c>
      <c r="I12" s="517">
        <v>5514</v>
      </c>
      <c r="J12" s="28"/>
      <c r="M12" s="9"/>
    </row>
    <row r="13" spans="1:13" s="12" customFormat="1" ht="16.149999999999999" customHeight="1">
      <c r="A13" s="577" t="s">
        <v>8</v>
      </c>
      <c r="B13" s="578"/>
      <c r="C13" s="530">
        <v>32069</v>
      </c>
      <c r="D13" s="203">
        <v>33284</v>
      </c>
      <c r="E13" s="163">
        <v>6363</v>
      </c>
      <c r="F13" s="164">
        <v>14832</v>
      </c>
      <c r="G13" s="163">
        <v>11303</v>
      </c>
      <c r="H13" s="166">
        <v>215</v>
      </c>
      <c r="I13" s="517">
        <v>6403</v>
      </c>
      <c r="J13" s="28"/>
      <c r="M13" s="9"/>
    </row>
    <row r="14" spans="1:13" s="12" customFormat="1" ht="16.149999999999999" customHeight="1">
      <c r="A14" s="577" t="s">
        <v>9</v>
      </c>
      <c r="B14" s="578"/>
      <c r="C14" s="530">
        <v>50997</v>
      </c>
      <c r="D14" s="203">
        <v>47839</v>
      </c>
      <c r="E14" s="163">
        <v>4470</v>
      </c>
      <c r="F14" s="164">
        <v>26267</v>
      </c>
      <c r="G14" s="165">
        <v>12811</v>
      </c>
      <c r="H14" s="166">
        <v>176</v>
      </c>
      <c r="I14" s="517">
        <v>9383</v>
      </c>
      <c r="J14" s="28"/>
      <c r="M14" s="9"/>
    </row>
    <row r="15" spans="1:13" s="12" customFormat="1" ht="16.149999999999999" customHeight="1">
      <c r="A15" s="577" t="s">
        <v>10</v>
      </c>
      <c r="B15" s="578"/>
      <c r="C15" s="530">
        <v>7674</v>
      </c>
      <c r="D15" s="203">
        <v>8035</v>
      </c>
      <c r="E15" s="163">
        <v>1620</v>
      </c>
      <c r="F15" s="164">
        <v>3308</v>
      </c>
      <c r="G15" s="163">
        <v>3162</v>
      </c>
      <c r="H15" s="166">
        <v>49</v>
      </c>
      <c r="I15" s="517">
        <v>1535</v>
      </c>
      <c r="J15" s="28"/>
      <c r="M15" s="9"/>
    </row>
    <row r="16" spans="1:13" s="12" customFormat="1" ht="16.149999999999999" customHeight="1">
      <c r="A16" s="577" t="s">
        <v>11</v>
      </c>
      <c r="B16" s="578"/>
      <c r="C16" s="530">
        <v>20025</v>
      </c>
      <c r="D16" s="203">
        <v>21554</v>
      </c>
      <c r="E16" s="163">
        <v>3448</v>
      </c>
      <c r="F16" s="164">
        <v>10514</v>
      </c>
      <c r="G16" s="163">
        <v>8019</v>
      </c>
      <c r="H16" s="166">
        <v>170</v>
      </c>
      <c r="I16" s="517">
        <v>4249</v>
      </c>
      <c r="J16" s="28"/>
      <c r="M16" s="9"/>
    </row>
    <row r="17" spans="1:13" s="12" customFormat="1" ht="16.149999999999999" customHeight="1">
      <c r="A17" s="577" t="s">
        <v>12</v>
      </c>
      <c r="B17" s="578"/>
      <c r="C17" s="530">
        <v>10181</v>
      </c>
      <c r="D17" s="203">
        <v>10800</v>
      </c>
      <c r="E17" s="163">
        <v>1287</v>
      </c>
      <c r="F17" s="164">
        <v>6002</v>
      </c>
      <c r="G17" s="165">
        <v>3797</v>
      </c>
      <c r="H17" s="166">
        <v>83</v>
      </c>
      <c r="I17" s="517">
        <v>3016</v>
      </c>
      <c r="J17" s="28"/>
      <c r="M17" s="9"/>
    </row>
    <row r="18" spans="1:13" s="12" customFormat="1" ht="16.149999999999999" customHeight="1">
      <c r="A18" s="577" t="s">
        <v>13</v>
      </c>
      <c r="B18" s="578"/>
      <c r="C18" s="530">
        <v>22496</v>
      </c>
      <c r="D18" s="203">
        <v>21218</v>
      </c>
      <c r="E18" s="163">
        <v>3604</v>
      </c>
      <c r="F18" s="164">
        <v>9358</v>
      </c>
      <c r="G18" s="163">
        <v>6072</v>
      </c>
      <c r="H18" s="166">
        <v>80</v>
      </c>
      <c r="I18" s="517">
        <v>4840</v>
      </c>
      <c r="J18" s="28"/>
      <c r="M18" s="9"/>
    </row>
    <row r="19" spans="1:13" s="12" customFormat="1" ht="16.149999999999999" customHeight="1">
      <c r="A19" s="577" t="s">
        <v>14</v>
      </c>
      <c r="B19" s="578"/>
      <c r="C19" s="530">
        <v>37263</v>
      </c>
      <c r="D19" s="203">
        <v>36773</v>
      </c>
      <c r="E19" s="163">
        <v>5533</v>
      </c>
      <c r="F19" s="164">
        <v>16665</v>
      </c>
      <c r="G19" s="167">
        <v>13359</v>
      </c>
      <c r="H19" s="166">
        <v>367</v>
      </c>
      <c r="I19" s="517">
        <v>9672</v>
      </c>
      <c r="J19" s="28"/>
      <c r="M19" s="9"/>
    </row>
    <row r="20" spans="1:13" s="12" customFormat="1" ht="16.149999999999999" customHeight="1">
      <c r="A20" s="577" t="s">
        <v>15</v>
      </c>
      <c r="B20" s="578"/>
      <c r="C20" s="530">
        <v>10989</v>
      </c>
      <c r="D20" s="203">
        <v>11415</v>
      </c>
      <c r="E20" s="163">
        <v>1472</v>
      </c>
      <c r="F20" s="164">
        <v>5971</v>
      </c>
      <c r="G20" s="163">
        <v>4528</v>
      </c>
      <c r="H20" s="166">
        <v>63</v>
      </c>
      <c r="I20" s="517">
        <v>3385</v>
      </c>
      <c r="J20" s="28"/>
      <c r="M20" s="9"/>
    </row>
    <row r="21" spans="1:13" s="12" customFormat="1" ht="16.149999999999999" customHeight="1">
      <c r="A21" s="577" t="s">
        <v>16</v>
      </c>
      <c r="B21" s="578"/>
      <c r="C21" s="530">
        <v>13036</v>
      </c>
      <c r="D21" s="203">
        <v>13139</v>
      </c>
      <c r="E21" s="163">
        <v>2312</v>
      </c>
      <c r="F21" s="164">
        <v>5872</v>
      </c>
      <c r="G21" s="163">
        <v>4379</v>
      </c>
      <c r="H21" s="166">
        <v>62</v>
      </c>
      <c r="I21" s="517">
        <v>2561</v>
      </c>
      <c r="J21" s="28"/>
      <c r="M21" s="9"/>
    </row>
    <row r="22" spans="1:13" s="12" customFormat="1" ht="16.149999999999999" customHeight="1">
      <c r="A22" s="577" t="s">
        <v>17</v>
      </c>
      <c r="B22" s="578"/>
      <c r="C22" s="530">
        <v>33567</v>
      </c>
      <c r="D22" s="203">
        <v>33126</v>
      </c>
      <c r="E22" s="163">
        <v>7101</v>
      </c>
      <c r="F22" s="164">
        <v>14235</v>
      </c>
      <c r="G22" s="163">
        <v>10294</v>
      </c>
      <c r="H22" s="166">
        <v>148</v>
      </c>
      <c r="I22" s="517">
        <v>6252</v>
      </c>
      <c r="J22" s="28"/>
      <c r="M22" s="9"/>
    </row>
    <row r="23" spans="1:13" s="12" customFormat="1" ht="16.149999999999999" customHeight="1">
      <c r="A23" s="577" t="s">
        <v>18</v>
      </c>
      <c r="B23" s="578"/>
      <c r="C23" s="530">
        <v>14245</v>
      </c>
      <c r="D23" s="203">
        <v>13919</v>
      </c>
      <c r="E23" s="163">
        <v>2989</v>
      </c>
      <c r="F23" s="164">
        <v>6565</v>
      </c>
      <c r="G23" s="163">
        <v>4282</v>
      </c>
      <c r="H23" s="166">
        <v>107</v>
      </c>
      <c r="I23" s="166">
        <v>2930</v>
      </c>
      <c r="J23" s="28"/>
      <c r="M23" s="9"/>
    </row>
    <row r="24" spans="1:13" ht="23.25" customHeight="1">
      <c r="A24" s="569" t="s">
        <v>309</v>
      </c>
      <c r="B24" s="569"/>
      <c r="C24" s="569"/>
      <c r="D24" s="569"/>
      <c r="E24" s="569"/>
      <c r="F24" s="569"/>
      <c r="G24" s="569"/>
      <c r="H24" s="569"/>
      <c r="I24" s="569"/>
      <c r="J24" s="10"/>
    </row>
    <row r="25" spans="1:13" ht="20.100000000000001" customHeight="1">
      <c r="A25" s="132" t="s">
        <v>0</v>
      </c>
      <c r="B25" s="133" t="s">
        <v>1</v>
      </c>
      <c r="C25" s="560">
        <v>169319</v>
      </c>
      <c r="D25" s="561">
        <v>167933</v>
      </c>
      <c r="E25" s="393">
        <v>16616</v>
      </c>
      <c r="F25" s="158">
        <v>102498</v>
      </c>
      <c r="G25" s="158">
        <v>46717</v>
      </c>
      <c r="H25" s="207">
        <v>1545</v>
      </c>
      <c r="I25" s="516">
        <v>57304</v>
      </c>
      <c r="J25" s="10"/>
    </row>
    <row r="26" spans="1:13" ht="15" customHeight="1">
      <c r="A26" s="579" t="s">
        <v>2</v>
      </c>
      <c r="B26" s="580"/>
      <c r="C26" s="394"/>
      <c r="D26" s="395"/>
      <c r="E26" s="396"/>
      <c r="F26" s="160"/>
      <c r="G26" s="397"/>
      <c r="H26" s="397"/>
      <c r="I26" s="397"/>
      <c r="J26" s="10"/>
    </row>
    <row r="27" spans="1:13" ht="16.149999999999999" customHeight="1">
      <c r="A27" s="577" t="s">
        <v>3</v>
      </c>
      <c r="B27" s="578"/>
      <c r="C27" s="530">
        <v>10996</v>
      </c>
      <c r="D27" s="203">
        <v>11126</v>
      </c>
      <c r="E27" s="163">
        <v>1084</v>
      </c>
      <c r="F27" s="164">
        <v>6337</v>
      </c>
      <c r="G27" s="165">
        <v>3314</v>
      </c>
      <c r="H27" s="172">
        <v>70</v>
      </c>
      <c r="I27" s="173">
        <v>3905</v>
      </c>
      <c r="J27" s="10"/>
    </row>
    <row r="28" spans="1:13" ht="16.149999999999999" customHeight="1">
      <c r="A28" s="577" t="s">
        <v>4</v>
      </c>
      <c r="B28" s="578"/>
      <c r="C28" s="530">
        <v>9242</v>
      </c>
      <c r="D28" s="203">
        <v>9276</v>
      </c>
      <c r="E28" s="163">
        <v>1237</v>
      </c>
      <c r="F28" s="164">
        <v>5169</v>
      </c>
      <c r="G28" s="163">
        <v>2778</v>
      </c>
      <c r="H28" s="172">
        <v>87</v>
      </c>
      <c r="I28" s="173">
        <v>3228</v>
      </c>
      <c r="J28" s="10"/>
    </row>
    <row r="29" spans="1:13" ht="16.149999999999999" customHeight="1">
      <c r="A29" s="577" t="s">
        <v>5</v>
      </c>
      <c r="B29" s="578"/>
      <c r="C29" s="530">
        <v>9720</v>
      </c>
      <c r="D29" s="203">
        <v>9890</v>
      </c>
      <c r="E29" s="163">
        <v>610</v>
      </c>
      <c r="F29" s="164">
        <v>7188</v>
      </c>
      <c r="G29" s="163">
        <v>2518</v>
      </c>
      <c r="H29" s="172">
        <v>87</v>
      </c>
      <c r="I29" s="173">
        <v>3999</v>
      </c>
      <c r="J29" s="10"/>
    </row>
    <row r="30" spans="1:13" ht="16.149999999999999" customHeight="1">
      <c r="A30" s="577" t="s">
        <v>6</v>
      </c>
      <c r="B30" s="578"/>
      <c r="C30" s="530">
        <v>4200</v>
      </c>
      <c r="D30" s="203">
        <v>4220</v>
      </c>
      <c r="E30" s="163">
        <v>508</v>
      </c>
      <c r="F30" s="164">
        <v>2252</v>
      </c>
      <c r="G30" s="163">
        <v>1316</v>
      </c>
      <c r="H30" s="172">
        <v>51</v>
      </c>
      <c r="I30" s="173">
        <v>1176</v>
      </c>
      <c r="J30" s="10"/>
    </row>
    <row r="31" spans="1:13" ht="16.149999999999999" customHeight="1">
      <c r="A31" s="577" t="s">
        <v>7</v>
      </c>
      <c r="B31" s="578"/>
      <c r="C31" s="530">
        <v>10387</v>
      </c>
      <c r="D31" s="203">
        <v>10289</v>
      </c>
      <c r="E31" s="163">
        <v>770</v>
      </c>
      <c r="F31" s="164">
        <v>6810</v>
      </c>
      <c r="G31" s="163">
        <v>2605</v>
      </c>
      <c r="H31" s="172">
        <v>93</v>
      </c>
      <c r="I31" s="173">
        <v>3807</v>
      </c>
      <c r="J31" s="10"/>
    </row>
    <row r="32" spans="1:13" ht="16.149999999999999" customHeight="1">
      <c r="A32" s="577" t="s">
        <v>8</v>
      </c>
      <c r="B32" s="578"/>
      <c r="C32" s="530">
        <v>15945</v>
      </c>
      <c r="D32" s="203">
        <v>16242</v>
      </c>
      <c r="E32" s="163">
        <v>1950</v>
      </c>
      <c r="F32" s="164">
        <v>9544</v>
      </c>
      <c r="G32" s="163">
        <v>4701</v>
      </c>
      <c r="H32" s="172">
        <v>157</v>
      </c>
      <c r="I32" s="173">
        <v>5044</v>
      </c>
      <c r="J32" s="10"/>
    </row>
    <row r="33" spans="1:10" ht="16.149999999999999" customHeight="1">
      <c r="A33" s="577" t="s">
        <v>9</v>
      </c>
      <c r="B33" s="578"/>
      <c r="C33" s="530">
        <v>25328</v>
      </c>
      <c r="D33" s="203">
        <v>23552</v>
      </c>
      <c r="E33" s="163">
        <v>1293</v>
      </c>
      <c r="F33" s="164">
        <v>15804</v>
      </c>
      <c r="G33" s="165">
        <v>5122</v>
      </c>
      <c r="H33" s="172">
        <v>133</v>
      </c>
      <c r="I33" s="173">
        <v>6838</v>
      </c>
      <c r="J33" s="10"/>
    </row>
    <row r="34" spans="1:10" ht="16.149999999999999" customHeight="1">
      <c r="A34" s="577" t="s">
        <v>10</v>
      </c>
      <c r="B34" s="578"/>
      <c r="C34" s="530">
        <v>3764</v>
      </c>
      <c r="D34" s="203">
        <v>3974</v>
      </c>
      <c r="E34" s="163">
        <v>538</v>
      </c>
      <c r="F34" s="164">
        <v>2152</v>
      </c>
      <c r="G34" s="163">
        <v>1401</v>
      </c>
      <c r="H34" s="172">
        <v>46</v>
      </c>
      <c r="I34" s="173">
        <v>1161</v>
      </c>
      <c r="J34" s="10"/>
    </row>
    <row r="35" spans="1:10" ht="16.149999999999999" customHeight="1">
      <c r="A35" s="577" t="s">
        <v>11</v>
      </c>
      <c r="B35" s="578"/>
      <c r="C35" s="530">
        <v>9823</v>
      </c>
      <c r="D35" s="203">
        <v>10555</v>
      </c>
      <c r="E35" s="163">
        <v>893</v>
      </c>
      <c r="F35" s="164">
        <v>6877</v>
      </c>
      <c r="G35" s="163">
        <v>3138</v>
      </c>
      <c r="H35" s="172">
        <v>126</v>
      </c>
      <c r="I35" s="173">
        <v>3197</v>
      </c>
      <c r="J35" s="10"/>
    </row>
    <row r="36" spans="1:10" ht="16.149999999999999" customHeight="1">
      <c r="A36" s="577" t="s">
        <v>12</v>
      </c>
      <c r="B36" s="578"/>
      <c r="C36" s="530">
        <v>5019</v>
      </c>
      <c r="D36" s="203">
        <v>5294</v>
      </c>
      <c r="E36" s="163">
        <v>337</v>
      </c>
      <c r="F36" s="164">
        <v>3777</v>
      </c>
      <c r="G36" s="165">
        <v>1396</v>
      </c>
      <c r="H36" s="172">
        <v>54</v>
      </c>
      <c r="I36" s="173">
        <v>2140</v>
      </c>
      <c r="J36" s="10"/>
    </row>
    <row r="37" spans="1:10" ht="16.149999999999999" customHeight="1">
      <c r="A37" s="577" t="s">
        <v>13</v>
      </c>
      <c r="B37" s="578"/>
      <c r="C37" s="530">
        <v>11077</v>
      </c>
      <c r="D37" s="203">
        <v>10347</v>
      </c>
      <c r="E37" s="163">
        <v>1263</v>
      </c>
      <c r="F37" s="164">
        <v>5646</v>
      </c>
      <c r="G37" s="163">
        <v>2864</v>
      </c>
      <c r="H37" s="172">
        <v>64</v>
      </c>
      <c r="I37" s="173">
        <v>3735</v>
      </c>
      <c r="J37" s="10"/>
    </row>
    <row r="38" spans="1:10" ht="16.149999999999999" customHeight="1">
      <c r="A38" s="577" t="s">
        <v>14</v>
      </c>
      <c r="B38" s="578"/>
      <c r="C38" s="530">
        <v>18390</v>
      </c>
      <c r="D38" s="203">
        <v>18004</v>
      </c>
      <c r="E38" s="163">
        <v>1815</v>
      </c>
      <c r="F38" s="164">
        <v>10405</v>
      </c>
      <c r="G38" s="167">
        <v>5388</v>
      </c>
      <c r="H38" s="172">
        <v>282</v>
      </c>
      <c r="I38" s="173">
        <v>7679</v>
      </c>
      <c r="J38" s="10"/>
    </row>
    <row r="39" spans="1:10" ht="16.149999999999999" customHeight="1">
      <c r="A39" s="577" t="s">
        <v>15</v>
      </c>
      <c r="B39" s="578"/>
      <c r="C39" s="530">
        <v>5510</v>
      </c>
      <c r="D39" s="203">
        <v>5602</v>
      </c>
      <c r="E39" s="163">
        <v>411</v>
      </c>
      <c r="F39" s="164">
        <v>3784</v>
      </c>
      <c r="G39" s="163">
        <v>1819</v>
      </c>
      <c r="H39" s="172">
        <v>55</v>
      </c>
      <c r="I39" s="173">
        <v>2263</v>
      </c>
      <c r="J39" s="10"/>
    </row>
    <row r="40" spans="1:10" ht="16.149999999999999" customHeight="1">
      <c r="A40" s="577" t="s">
        <v>16</v>
      </c>
      <c r="B40" s="578"/>
      <c r="C40" s="530">
        <v>6510</v>
      </c>
      <c r="D40" s="203">
        <v>6553</v>
      </c>
      <c r="E40" s="163">
        <v>788</v>
      </c>
      <c r="F40" s="164">
        <v>3655</v>
      </c>
      <c r="G40" s="163">
        <v>2030</v>
      </c>
      <c r="H40" s="172">
        <v>46</v>
      </c>
      <c r="I40" s="173">
        <v>1963</v>
      </c>
      <c r="J40" s="10"/>
    </row>
    <row r="41" spans="1:10" ht="16.149999999999999" customHeight="1">
      <c r="A41" s="577" t="s">
        <v>17</v>
      </c>
      <c r="B41" s="578"/>
      <c r="C41" s="530">
        <v>16424</v>
      </c>
      <c r="D41" s="203">
        <v>16171</v>
      </c>
      <c r="E41" s="163">
        <v>2385</v>
      </c>
      <c r="F41" s="164">
        <v>9106</v>
      </c>
      <c r="G41" s="163">
        <v>4426</v>
      </c>
      <c r="H41" s="172">
        <v>117</v>
      </c>
      <c r="I41" s="173">
        <v>4809</v>
      </c>
      <c r="J41" s="10"/>
    </row>
    <row r="42" spans="1:10" ht="16.149999999999999" customHeight="1">
      <c r="A42" s="577" t="s">
        <v>18</v>
      </c>
      <c r="B42" s="578"/>
      <c r="C42" s="530">
        <v>6984</v>
      </c>
      <c r="D42" s="203">
        <v>6838</v>
      </c>
      <c r="E42" s="163">
        <v>734</v>
      </c>
      <c r="F42" s="164">
        <v>3992</v>
      </c>
      <c r="G42" s="163">
        <v>1901</v>
      </c>
      <c r="H42" s="172">
        <v>77</v>
      </c>
      <c r="I42" s="173">
        <v>2360</v>
      </c>
      <c r="J42" s="10"/>
    </row>
    <row r="43" spans="1:10" ht="20.25" customHeight="1">
      <c r="A43" s="583" t="s">
        <v>310</v>
      </c>
      <c r="B43" s="583"/>
      <c r="C43" s="583"/>
      <c r="D43" s="583"/>
      <c r="E43" s="583"/>
      <c r="F43" s="583"/>
      <c r="G43" s="583"/>
      <c r="H43" s="583"/>
      <c r="I43" s="583"/>
    </row>
    <row r="44" spans="1:10" ht="17.25" customHeight="1">
      <c r="A44" s="581" t="s">
        <v>56</v>
      </c>
      <c r="B44" s="581"/>
      <c r="C44" s="581"/>
      <c r="D44" s="581"/>
      <c r="E44" s="581"/>
      <c r="F44" s="478"/>
      <c r="G44" s="478"/>
      <c r="H44" s="478"/>
      <c r="I44" s="478"/>
    </row>
    <row r="45" spans="1:10" ht="16.5" customHeight="1">
      <c r="A45" s="584" t="s">
        <v>311</v>
      </c>
      <c r="B45" s="584"/>
      <c r="C45" s="584"/>
      <c r="D45" s="584"/>
      <c r="E45" s="584"/>
      <c r="F45" s="584"/>
      <c r="G45" s="584"/>
      <c r="H45" s="584"/>
      <c r="I45" s="584"/>
    </row>
    <row r="46" spans="1:10" ht="16.5" customHeight="1">
      <c r="A46" s="582" t="s">
        <v>19</v>
      </c>
      <c r="B46" s="582"/>
      <c r="C46" s="582"/>
      <c r="D46" s="582"/>
      <c r="E46" s="582"/>
    </row>
    <row r="51" spans="1:8" ht="12.75" customHeight="1">
      <c r="A51" s="10"/>
      <c r="H51" s="9"/>
    </row>
    <row r="52" spans="1:8" ht="12.75" customHeight="1">
      <c r="A52" s="10"/>
      <c r="H52" s="9"/>
    </row>
    <row r="53" spans="1:8">
      <c r="A53" s="10"/>
      <c r="H53" s="9"/>
    </row>
    <row r="54" spans="1:8">
      <c r="A54" s="10"/>
      <c r="H54" s="9"/>
    </row>
    <row r="55" spans="1:8">
      <c r="A55" s="10"/>
      <c r="H55" s="9"/>
    </row>
  </sheetData>
  <customSheetViews>
    <customSheetView guid="{7A9DC38A-B2BB-4566-9CDD-35B3DA7C537F}" scale="75" topLeftCell="A7">
      <selection activeCell="K20" sqref="K20"/>
      <pageMargins left="0.7" right="0.7" top="0.75" bottom="0.75" header="0.3" footer="0.3"/>
      <pageSetup paperSize="9" scale="83" orientation="portrait" horizontalDpi="4294967294" verticalDpi="4294967294" r:id="rId1"/>
    </customSheetView>
  </customSheetViews>
  <mergeCells count="43">
    <mergeCell ref="A44:E44"/>
    <mergeCell ref="A46:E46"/>
    <mergeCell ref="A43:I43"/>
    <mergeCell ref="A45:I45"/>
    <mergeCell ref="A4:B4"/>
    <mergeCell ref="A5:I5"/>
    <mergeCell ref="A7:B7"/>
    <mergeCell ref="A8:B8"/>
    <mergeCell ref="A9:B9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B1:I1"/>
    <mergeCell ref="B2:I2"/>
    <mergeCell ref="A37:B37"/>
    <mergeCell ref="A38:B38"/>
    <mergeCell ref="A39:B39"/>
    <mergeCell ref="A24:I24"/>
    <mergeCell ref="A26:B26"/>
    <mergeCell ref="A27:B27"/>
    <mergeCell ref="A28:B28"/>
    <mergeCell ref="A29:B29"/>
    <mergeCell ref="A30:B30"/>
    <mergeCell ref="A22:B22"/>
    <mergeCell ref="A23:B23"/>
    <mergeCell ref="A16:B16"/>
    <mergeCell ref="A17:B17"/>
    <mergeCell ref="A18:B18"/>
  </mergeCells>
  <pageMargins left="0.7" right="0.7" top="0.75" bottom="0.75" header="0.3" footer="0.3"/>
  <pageSetup paperSize="9" scale="88" orientation="portrait" horizontalDpi="4294967294" verticalDpi="4294967294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="75" zoomScaleNormal="75" workbookViewId="0"/>
  </sheetViews>
  <sheetFormatPr defaultColWidth="7.75" defaultRowHeight="12.75"/>
  <cols>
    <col min="1" max="1" width="12.75" style="9" customWidth="1"/>
    <col min="2" max="2" width="7.125" style="9" customWidth="1"/>
    <col min="3" max="3" width="9.625" style="9" customWidth="1"/>
    <col min="4" max="4" width="9.25" style="9" customWidth="1"/>
    <col min="5" max="5" width="12.5" style="9" customWidth="1"/>
    <col min="6" max="6" width="13.625" style="9" customWidth="1"/>
    <col min="7" max="7" width="11.625" style="9" customWidth="1"/>
    <col min="8" max="8" width="11.625" style="10" customWidth="1"/>
    <col min="9" max="9" width="12.25" style="9" customWidth="1"/>
    <col min="10" max="10" width="7.75" style="10"/>
    <col min="11" max="16384" width="7.75" style="9"/>
  </cols>
  <sheetData>
    <row r="1" spans="1:13" s="1" customFormat="1" ht="31.5" customHeight="1">
      <c r="A1" s="87" t="s">
        <v>195</v>
      </c>
      <c r="B1" s="612" t="s">
        <v>298</v>
      </c>
      <c r="C1" s="612"/>
      <c r="D1" s="612"/>
      <c r="E1" s="612"/>
      <c r="F1" s="612"/>
      <c r="G1" s="612"/>
      <c r="H1" s="612"/>
      <c r="I1" s="612"/>
      <c r="J1" s="419"/>
    </row>
    <row r="2" spans="1:13" s="1" customFormat="1" ht="30.75" customHeight="1">
      <c r="A2" s="24"/>
      <c r="B2" s="613" t="s">
        <v>299</v>
      </c>
      <c r="C2" s="613"/>
      <c r="D2" s="613"/>
      <c r="E2" s="613"/>
      <c r="F2" s="613"/>
      <c r="G2" s="613"/>
      <c r="H2" s="613"/>
      <c r="I2" s="613"/>
      <c r="J2" s="419"/>
    </row>
    <row r="3" spans="1:13" s="5" customFormat="1" ht="7.5" customHeight="1" thickBot="1">
      <c r="A3" s="30" t="s">
        <v>26</v>
      </c>
      <c r="B3" s="30"/>
      <c r="C3" s="30"/>
      <c r="D3" s="30"/>
      <c r="E3" s="16"/>
      <c r="F3" s="16"/>
      <c r="G3" s="16"/>
      <c r="H3" s="16"/>
      <c r="I3" s="16"/>
      <c r="J3" s="16"/>
    </row>
    <row r="4" spans="1:13" s="12" customFormat="1" ht="72.75" customHeight="1" thickBot="1">
      <c r="A4" s="572" t="s">
        <v>40</v>
      </c>
      <c r="B4" s="573"/>
      <c r="C4" s="98" t="s">
        <v>119</v>
      </c>
      <c r="D4" s="507" t="s">
        <v>120</v>
      </c>
      <c r="E4" s="507" t="s">
        <v>204</v>
      </c>
      <c r="F4" s="84" t="s">
        <v>300</v>
      </c>
      <c r="G4" s="507" t="s">
        <v>301</v>
      </c>
      <c r="H4" s="84" t="s">
        <v>199</v>
      </c>
      <c r="I4" s="507" t="s">
        <v>134</v>
      </c>
      <c r="J4" s="38"/>
    </row>
    <row r="5" spans="1:13" ht="18.75" customHeight="1">
      <c r="A5" s="132" t="s">
        <v>0</v>
      </c>
      <c r="B5" s="133" t="s">
        <v>1</v>
      </c>
      <c r="C5" s="552">
        <v>125678</v>
      </c>
      <c r="D5" s="553">
        <v>47428</v>
      </c>
      <c r="E5" s="409">
        <v>7543.65</v>
      </c>
      <c r="F5" s="410">
        <v>18187.5</v>
      </c>
      <c r="G5" s="410">
        <v>20812.419999999998</v>
      </c>
      <c r="H5" s="410">
        <v>1078.82</v>
      </c>
      <c r="I5" s="410">
        <v>12444</v>
      </c>
      <c r="J5" s="88"/>
    </row>
    <row r="6" spans="1:13" ht="13.5" customHeight="1">
      <c r="A6" s="579" t="s">
        <v>2</v>
      </c>
      <c r="B6" s="580"/>
      <c r="C6" s="554"/>
      <c r="D6" s="555"/>
      <c r="E6" s="411"/>
      <c r="F6" s="411"/>
      <c r="G6" s="411"/>
      <c r="H6" s="411"/>
      <c r="I6" s="418"/>
      <c r="J6" s="88"/>
    </row>
    <row r="7" spans="1:13" s="12" customFormat="1" ht="13.5" customHeight="1">
      <c r="A7" s="577" t="s">
        <v>3</v>
      </c>
      <c r="B7" s="578"/>
      <c r="C7" s="556">
        <v>8326</v>
      </c>
      <c r="D7" s="557">
        <v>3055</v>
      </c>
      <c r="E7" s="412">
        <v>459.46</v>
      </c>
      <c r="F7" s="413">
        <v>1207</v>
      </c>
      <c r="G7" s="414">
        <v>1393.33</v>
      </c>
      <c r="H7" s="415">
        <v>51</v>
      </c>
      <c r="I7" s="416">
        <v>921</v>
      </c>
      <c r="J7" s="28"/>
      <c r="M7" s="9"/>
    </row>
    <row r="8" spans="1:13" s="12" customFormat="1" ht="13.5" customHeight="1">
      <c r="A8" s="577" t="s">
        <v>4</v>
      </c>
      <c r="B8" s="578"/>
      <c r="C8" s="558">
        <v>6751</v>
      </c>
      <c r="D8" s="557">
        <v>2600</v>
      </c>
      <c r="E8" s="412">
        <v>537.98</v>
      </c>
      <c r="F8" s="413">
        <v>853</v>
      </c>
      <c r="G8" s="412">
        <v>1241</v>
      </c>
      <c r="H8" s="415">
        <v>55</v>
      </c>
      <c r="I8" s="416">
        <v>725</v>
      </c>
      <c r="J8" s="28"/>
      <c r="M8" s="9"/>
    </row>
    <row r="9" spans="1:13" s="12" customFormat="1" ht="13.5" customHeight="1">
      <c r="A9" s="577" t="s">
        <v>5</v>
      </c>
      <c r="B9" s="578"/>
      <c r="C9" s="556">
        <v>7445</v>
      </c>
      <c r="D9" s="557">
        <v>2796</v>
      </c>
      <c r="E9" s="412">
        <v>368.47</v>
      </c>
      <c r="F9" s="413">
        <v>1232</v>
      </c>
      <c r="G9" s="412">
        <v>1364</v>
      </c>
      <c r="H9" s="415">
        <v>60</v>
      </c>
      <c r="I9" s="416">
        <v>823</v>
      </c>
      <c r="J9" s="28"/>
      <c r="M9" s="9"/>
    </row>
    <row r="10" spans="1:13" s="12" customFormat="1" ht="13.5" customHeight="1">
      <c r="A10" s="577" t="s">
        <v>6</v>
      </c>
      <c r="B10" s="578"/>
      <c r="C10" s="556">
        <v>3285</v>
      </c>
      <c r="D10" s="557">
        <v>1234</v>
      </c>
      <c r="E10" s="412">
        <v>313.88</v>
      </c>
      <c r="F10" s="413">
        <v>422</v>
      </c>
      <c r="G10" s="412">
        <v>555.92999999999995</v>
      </c>
      <c r="H10" s="415">
        <v>14</v>
      </c>
      <c r="I10" s="416">
        <v>265</v>
      </c>
      <c r="J10" s="28"/>
      <c r="M10" s="9"/>
    </row>
    <row r="11" spans="1:13" s="12" customFormat="1" ht="13.5" customHeight="1">
      <c r="A11" s="577" t="s">
        <v>7</v>
      </c>
      <c r="B11" s="578"/>
      <c r="C11" s="556">
        <v>7635</v>
      </c>
      <c r="D11" s="557">
        <v>2888</v>
      </c>
      <c r="E11" s="412">
        <v>372</v>
      </c>
      <c r="F11" s="413">
        <v>1232</v>
      </c>
      <c r="G11" s="412">
        <v>1311</v>
      </c>
      <c r="H11" s="415">
        <v>61</v>
      </c>
      <c r="I11" s="416">
        <v>814</v>
      </c>
      <c r="J11" s="28"/>
      <c r="M11" s="9"/>
    </row>
    <row r="12" spans="1:13" s="12" customFormat="1" ht="13.5" customHeight="1">
      <c r="A12" s="577" t="s">
        <v>8</v>
      </c>
      <c r="B12" s="578"/>
      <c r="C12" s="556">
        <v>11916</v>
      </c>
      <c r="D12" s="557">
        <v>4436</v>
      </c>
      <c r="E12" s="412">
        <v>892.19</v>
      </c>
      <c r="F12" s="413">
        <v>1565</v>
      </c>
      <c r="G12" s="412">
        <v>1973</v>
      </c>
      <c r="H12" s="415">
        <v>230</v>
      </c>
      <c r="I12" s="416">
        <v>975</v>
      </c>
      <c r="J12" s="28"/>
      <c r="M12" s="9"/>
    </row>
    <row r="13" spans="1:13" s="12" customFormat="1" ht="13.5" customHeight="1">
      <c r="A13" s="577" t="s">
        <v>9</v>
      </c>
      <c r="B13" s="578"/>
      <c r="C13" s="556">
        <v>18641</v>
      </c>
      <c r="D13" s="557">
        <v>6796</v>
      </c>
      <c r="E13" s="412">
        <v>648.07000000000005</v>
      </c>
      <c r="F13" s="413">
        <v>3074</v>
      </c>
      <c r="G13" s="414">
        <v>2547</v>
      </c>
      <c r="H13" s="415">
        <v>135</v>
      </c>
      <c r="I13" s="416">
        <v>1559</v>
      </c>
      <c r="J13" s="28"/>
      <c r="M13" s="9"/>
    </row>
    <row r="14" spans="1:13" s="12" customFormat="1" ht="13.5" customHeight="1">
      <c r="A14" s="577" t="s">
        <v>10</v>
      </c>
      <c r="B14" s="578"/>
      <c r="C14" s="556">
        <v>2989</v>
      </c>
      <c r="D14" s="557">
        <v>1082</v>
      </c>
      <c r="E14" s="412">
        <v>195.94</v>
      </c>
      <c r="F14" s="413">
        <v>353</v>
      </c>
      <c r="G14" s="412">
        <v>566.28</v>
      </c>
      <c r="H14" s="415">
        <v>18</v>
      </c>
      <c r="I14" s="416">
        <v>303</v>
      </c>
      <c r="J14" s="28"/>
      <c r="M14" s="9"/>
    </row>
    <row r="15" spans="1:13" s="12" customFormat="1" ht="13.5" customHeight="1">
      <c r="A15" s="577" t="s">
        <v>11</v>
      </c>
      <c r="B15" s="578"/>
      <c r="C15" s="556">
        <v>7733</v>
      </c>
      <c r="D15" s="557">
        <v>2954</v>
      </c>
      <c r="E15" s="412">
        <v>361.23</v>
      </c>
      <c r="F15" s="413">
        <v>1062</v>
      </c>
      <c r="G15" s="412">
        <v>1294.79</v>
      </c>
      <c r="H15" s="415">
        <v>57</v>
      </c>
      <c r="I15" s="416">
        <v>551</v>
      </c>
      <c r="J15" s="28"/>
      <c r="M15" s="9"/>
    </row>
    <row r="16" spans="1:13" s="12" customFormat="1" ht="13.5" customHeight="1">
      <c r="A16" s="577" t="s">
        <v>12</v>
      </c>
      <c r="B16" s="578"/>
      <c r="C16" s="556">
        <v>3691</v>
      </c>
      <c r="D16" s="557">
        <v>1463</v>
      </c>
      <c r="E16" s="412">
        <v>187</v>
      </c>
      <c r="F16" s="413">
        <v>647</v>
      </c>
      <c r="G16" s="414">
        <v>691.99</v>
      </c>
      <c r="H16" s="415">
        <v>31</v>
      </c>
      <c r="I16" s="416">
        <v>422</v>
      </c>
      <c r="J16" s="28"/>
      <c r="M16" s="9"/>
    </row>
    <row r="17" spans="1:13" s="12" customFormat="1" ht="13.5" customHeight="1">
      <c r="A17" s="577" t="s">
        <v>13</v>
      </c>
      <c r="B17" s="578"/>
      <c r="C17" s="556">
        <v>7875</v>
      </c>
      <c r="D17" s="557">
        <v>3053</v>
      </c>
      <c r="E17" s="412">
        <v>635</v>
      </c>
      <c r="F17" s="413">
        <v>1090</v>
      </c>
      <c r="G17" s="412">
        <v>1220.68</v>
      </c>
      <c r="H17" s="415">
        <v>43.82</v>
      </c>
      <c r="I17" s="416">
        <v>739</v>
      </c>
      <c r="J17" s="28"/>
      <c r="M17" s="9"/>
    </row>
    <row r="18" spans="1:13" s="12" customFormat="1" ht="13.5" customHeight="1">
      <c r="A18" s="577" t="s">
        <v>14</v>
      </c>
      <c r="B18" s="578"/>
      <c r="C18" s="558">
        <v>13269</v>
      </c>
      <c r="D18" s="557">
        <v>5067</v>
      </c>
      <c r="E18" s="412">
        <v>743.98</v>
      </c>
      <c r="F18" s="413">
        <v>1873</v>
      </c>
      <c r="G18" s="417">
        <v>2348.4899999999998</v>
      </c>
      <c r="H18" s="415">
        <v>142</v>
      </c>
      <c r="I18" s="416">
        <v>2001</v>
      </c>
      <c r="J18" s="28"/>
      <c r="M18" s="9"/>
    </row>
    <row r="19" spans="1:13" s="12" customFormat="1" ht="13.5" customHeight="1">
      <c r="A19" s="577" t="s">
        <v>15</v>
      </c>
      <c r="B19" s="578"/>
      <c r="C19" s="556">
        <v>4126</v>
      </c>
      <c r="D19" s="557">
        <v>1538</v>
      </c>
      <c r="E19" s="412">
        <v>269.37</v>
      </c>
      <c r="F19" s="413">
        <v>599</v>
      </c>
      <c r="G19" s="412">
        <v>792.5</v>
      </c>
      <c r="H19" s="415">
        <v>12</v>
      </c>
      <c r="I19" s="416">
        <v>496</v>
      </c>
      <c r="J19" s="28"/>
      <c r="M19" s="9"/>
    </row>
    <row r="20" spans="1:13" s="12" customFormat="1" ht="13.5" customHeight="1">
      <c r="A20" s="577" t="s">
        <v>16</v>
      </c>
      <c r="B20" s="578"/>
      <c r="C20" s="556">
        <v>4704</v>
      </c>
      <c r="D20" s="557">
        <v>1828</v>
      </c>
      <c r="E20" s="412">
        <v>306</v>
      </c>
      <c r="F20" s="413">
        <v>682</v>
      </c>
      <c r="G20" s="412">
        <v>790.01</v>
      </c>
      <c r="H20" s="415">
        <v>22</v>
      </c>
      <c r="I20" s="416">
        <v>421</v>
      </c>
      <c r="J20" s="28"/>
      <c r="M20" s="9"/>
    </row>
    <row r="21" spans="1:13" s="12" customFormat="1" ht="13.5" customHeight="1">
      <c r="A21" s="577" t="s">
        <v>17</v>
      </c>
      <c r="B21" s="578"/>
      <c r="C21" s="556">
        <v>12158</v>
      </c>
      <c r="D21" s="557">
        <v>4662</v>
      </c>
      <c r="E21" s="412">
        <v>876.09</v>
      </c>
      <c r="F21" s="413">
        <v>1533.5</v>
      </c>
      <c r="G21" s="412">
        <v>1876.42</v>
      </c>
      <c r="H21" s="415">
        <v>49</v>
      </c>
      <c r="I21" s="416">
        <v>961</v>
      </c>
      <c r="J21" s="28"/>
      <c r="M21" s="9"/>
    </row>
    <row r="22" spans="1:13" s="12" customFormat="1" ht="13.5" customHeight="1">
      <c r="A22" s="577" t="s">
        <v>18</v>
      </c>
      <c r="B22" s="578"/>
      <c r="C22" s="556">
        <v>5134</v>
      </c>
      <c r="D22" s="557">
        <v>1976</v>
      </c>
      <c r="E22" s="412">
        <v>376.99</v>
      </c>
      <c r="F22" s="413">
        <v>763</v>
      </c>
      <c r="G22" s="412">
        <v>846</v>
      </c>
      <c r="H22" s="415">
        <v>98</v>
      </c>
      <c r="I22" s="416">
        <v>468</v>
      </c>
      <c r="J22" s="28"/>
      <c r="M22" s="9"/>
    </row>
    <row r="23" spans="1:13" ht="17.25" customHeight="1">
      <c r="A23" s="591" t="s">
        <v>209</v>
      </c>
      <c r="B23" s="591"/>
      <c r="C23" s="591"/>
      <c r="D23" s="591"/>
      <c r="E23" s="591"/>
      <c r="F23" s="591"/>
      <c r="G23" s="591"/>
      <c r="H23" s="591"/>
      <c r="I23" s="591"/>
    </row>
    <row r="24" spans="1:13" s="25" customFormat="1" ht="15" customHeight="1">
      <c r="A24" s="614" t="s">
        <v>222</v>
      </c>
      <c r="B24" s="614"/>
      <c r="C24" s="614"/>
      <c r="D24" s="614"/>
      <c r="E24" s="614"/>
      <c r="F24" s="614"/>
      <c r="G24" s="614"/>
      <c r="H24" s="614"/>
      <c r="I24" s="99"/>
      <c r="J24" s="420"/>
    </row>
    <row r="25" spans="1:13" ht="15.75" customHeight="1">
      <c r="A25" s="592" t="s">
        <v>223</v>
      </c>
      <c r="B25" s="592"/>
      <c r="C25" s="592"/>
      <c r="D25" s="592"/>
      <c r="E25" s="592"/>
      <c r="F25" s="592"/>
      <c r="G25" s="592"/>
      <c r="H25" s="592"/>
      <c r="I25" s="592"/>
    </row>
    <row r="26" spans="1:13" ht="14.25" customHeight="1">
      <c r="A26" s="611" t="s">
        <v>86</v>
      </c>
      <c r="B26" s="611"/>
      <c r="C26" s="611"/>
      <c r="D26" s="611"/>
      <c r="E26" s="611"/>
      <c r="F26" s="611"/>
      <c r="G26" s="611"/>
      <c r="H26" s="611"/>
      <c r="I26" s="13"/>
    </row>
    <row r="27" spans="1:13" ht="19.5" customHeight="1"/>
    <row r="28" spans="1:13" s="5" customFormat="1" ht="32.25" customHeight="1">
      <c r="A28" s="4" t="s">
        <v>194</v>
      </c>
      <c r="B28" s="597" t="s">
        <v>302</v>
      </c>
      <c r="C28" s="597"/>
      <c r="D28" s="597"/>
      <c r="E28" s="597"/>
      <c r="F28" s="597"/>
      <c r="G28" s="597"/>
      <c r="H28" s="597"/>
      <c r="I28" s="597"/>
      <c r="J28" s="16"/>
    </row>
    <row r="29" spans="1:13" s="5" customFormat="1" ht="30.75" customHeight="1">
      <c r="B29" s="564" t="s">
        <v>303</v>
      </c>
      <c r="C29" s="564"/>
      <c r="D29" s="564"/>
      <c r="E29" s="564"/>
      <c r="F29" s="564"/>
      <c r="G29" s="564"/>
      <c r="H29" s="564"/>
      <c r="I29" s="564"/>
      <c r="J29" s="16"/>
    </row>
    <row r="30" spans="1:13" s="5" customFormat="1" ht="7.5" customHeight="1" thickBot="1">
      <c r="B30" s="7"/>
      <c r="C30" s="6"/>
      <c r="D30" s="6"/>
      <c r="E30" s="6"/>
      <c r="F30" s="6"/>
      <c r="G30" s="7"/>
      <c r="H30" s="16"/>
      <c r="I30" s="101"/>
      <c r="J30" s="16"/>
    </row>
    <row r="31" spans="1:13" s="5" customFormat="1" ht="16.5" customHeight="1">
      <c r="A31" s="598" t="s">
        <v>70</v>
      </c>
      <c r="B31" s="598"/>
      <c r="C31" s="599"/>
      <c r="D31" s="594" t="s">
        <v>71</v>
      </c>
      <c r="E31" s="604" t="s">
        <v>72</v>
      </c>
      <c r="F31" s="609" t="s">
        <v>73</v>
      </c>
      <c r="G31" s="610"/>
      <c r="H31" s="610"/>
      <c r="I31" s="610"/>
      <c r="J31" s="16"/>
    </row>
    <row r="32" spans="1:13" s="5" customFormat="1" ht="32.25" customHeight="1">
      <c r="A32" s="600"/>
      <c r="B32" s="600"/>
      <c r="C32" s="601"/>
      <c r="D32" s="595"/>
      <c r="E32" s="605"/>
      <c r="F32" s="607" t="s">
        <v>87</v>
      </c>
      <c r="G32" s="608"/>
      <c r="H32" s="607" t="s">
        <v>88</v>
      </c>
      <c r="I32" s="608"/>
      <c r="J32" s="16"/>
    </row>
    <row r="33" spans="1:12" s="5" customFormat="1" ht="45.75" customHeight="1" thickBot="1">
      <c r="A33" s="602"/>
      <c r="B33" s="602"/>
      <c r="C33" s="603"/>
      <c r="D33" s="596"/>
      <c r="E33" s="606"/>
      <c r="F33" s="485" t="s">
        <v>55</v>
      </c>
      <c r="G33" s="109" t="s">
        <v>304</v>
      </c>
      <c r="H33" s="94" t="s">
        <v>24</v>
      </c>
      <c r="I33" s="109" t="s">
        <v>304</v>
      </c>
      <c r="J33" s="16"/>
    </row>
    <row r="34" spans="1:12" s="3" customFormat="1" ht="17.25" customHeight="1">
      <c r="A34" s="111" t="s">
        <v>0</v>
      </c>
      <c r="B34" s="588" t="s">
        <v>1</v>
      </c>
      <c r="C34" s="589"/>
      <c r="D34" s="360">
        <f>F34+H34</f>
        <v>213781</v>
      </c>
      <c r="E34" s="361">
        <f>G34+I34</f>
        <v>115198</v>
      </c>
      <c r="F34" s="362">
        <v>145377</v>
      </c>
      <c r="G34" s="363">
        <v>88079</v>
      </c>
      <c r="H34" s="364">
        <v>68404</v>
      </c>
      <c r="I34" s="365">
        <v>27119</v>
      </c>
      <c r="J34" s="559"/>
      <c r="K34" s="17"/>
    </row>
    <row r="35" spans="1:12" s="2" customFormat="1" ht="13.5" customHeight="1">
      <c r="A35" s="579" t="s">
        <v>2</v>
      </c>
      <c r="B35" s="593"/>
      <c r="C35" s="112"/>
      <c r="D35" s="366"/>
      <c r="E35" s="367"/>
      <c r="F35" s="232"/>
      <c r="G35" s="232"/>
      <c r="H35" s="232"/>
      <c r="I35" s="232"/>
      <c r="J35" s="559"/>
      <c r="K35" s="17"/>
    </row>
    <row r="36" spans="1:12" s="5" customFormat="1" ht="14.1" customHeight="1">
      <c r="A36" s="585" t="s">
        <v>3</v>
      </c>
      <c r="B36" s="585"/>
      <c r="C36" s="586"/>
      <c r="D36" s="368">
        <f>F36+H36</f>
        <v>13475</v>
      </c>
      <c r="E36" s="369">
        <f>G36+I36</f>
        <v>7319</v>
      </c>
      <c r="F36" s="370">
        <v>9350</v>
      </c>
      <c r="G36" s="371">
        <v>5647</v>
      </c>
      <c r="H36" s="372">
        <v>4125</v>
      </c>
      <c r="I36" s="102">
        <v>1672</v>
      </c>
      <c r="J36" s="559"/>
      <c r="K36" s="17"/>
    </row>
    <row r="37" spans="1:12" s="5" customFormat="1" ht="14.1" customHeight="1">
      <c r="A37" s="587" t="s">
        <v>4</v>
      </c>
      <c r="B37" s="587"/>
      <c r="C37" s="586"/>
      <c r="D37" s="368">
        <f t="shared" ref="D37:D51" si="0">F37+H37</f>
        <v>11204</v>
      </c>
      <c r="E37" s="369">
        <f t="shared" ref="E37:E51" si="1">G37+I37</f>
        <v>6074</v>
      </c>
      <c r="F37" s="373">
        <v>7152</v>
      </c>
      <c r="G37" s="371">
        <v>4406</v>
      </c>
      <c r="H37" s="372">
        <v>4052</v>
      </c>
      <c r="I37" s="102">
        <v>1668</v>
      </c>
      <c r="J37" s="559"/>
      <c r="K37" s="17"/>
    </row>
    <row r="38" spans="1:12" s="5" customFormat="1" ht="14.1" customHeight="1">
      <c r="A38" s="585" t="s">
        <v>5</v>
      </c>
      <c r="B38" s="585"/>
      <c r="C38" s="586"/>
      <c r="D38" s="368">
        <f t="shared" si="0"/>
        <v>13403</v>
      </c>
      <c r="E38" s="369">
        <f t="shared" si="1"/>
        <v>7297</v>
      </c>
      <c r="F38" s="373">
        <v>9841</v>
      </c>
      <c r="G38" s="371">
        <v>6068</v>
      </c>
      <c r="H38" s="372">
        <v>3562</v>
      </c>
      <c r="I38" s="102">
        <v>1229</v>
      </c>
      <c r="J38" s="559"/>
      <c r="K38" s="17"/>
    </row>
    <row r="39" spans="1:12" s="5" customFormat="1" ht="14.1" customHeight="1">
      <c r="A39" s="585" t="s">
        <v>6</v>
      </c>
      <c r="B39" s="585"/>
      <c r="C39" s="586"/>
      <c r="D39" s="368">
        <f t="shared" si="0"/>
        <v>4831</v>
      </c>
      <c r="E39" s="369">
        <f t="shared" si="1"/>
        <v>2668</v>
      </c>
      <c r="F39" s="373">
        <v>3123</v>
      </c>
      <c r="G39" s="371">
        <v>1910</v>
      </c>
      <c r="H39" s="372">
        <v>1708</v>
      </c>
      <c r="I39" s="102">
        <v>758</v>
      </c>
      <c r="J39" s="559"/>
      <c r="K39" s="17"/>
    </row>
    <row r="40" spans="1:12" s="5" customFormat="1" ht="14.1" customHeight="1">
      <c r="A40" s="585" t="s">
        <v>7</v>
      </c>
      <c r="B40" s="585"/>
      <c r="C40" s="586"/>
      <c r="D40" s="368">
        <f t="shared" si="0"/>
        <v>13580</v>
      </c>
      <c r="E40" s="369">
        <f t="shared" si="1"/>
        <v>7343</v>
      </c>
      <c r="F40" s="373">
        <v>9423</v>
      </c>
      <c r="G40" s="371">
        <v>5767</v>
      </c>
      <c r="H40" s="372">
        <v>4157</v>
      </c>
      <c r="I40" s="102">
        <v>1576</v>
      </c>
      <c r="J40" s="559"/>
      <c r="K40" s="17"/>
    </row>
    <row r="41" spans="1:12" s="5" customFormat="1" ht="14.1" customHeight="1">
      <c r="A41" s="585" t="s">
        <v>8</v>
      </c>
      <c r="B41" s="585"/>
      <c r="C41" s="586"/>
      <c r="D41" s="368">
        <f t="shared" si="0"/>
        <v>21381</v>
      </c>
      <c r="E41" s="369">
        <f t="shared" si="1"/>
        <v>11541</v>
      </c>
      <c r="F41" s="373">
        <v>13700</v>
      </c>
      <c r="G41" s="371">
        <v>8612</v>
      </c>
      <c r="H41" s="374">
        <v>7681</v>
      </c>
      <c r="I41" s="102">
        <v>2929</v>
      </c>
      <c r="J41" s="559"/>
      <c r="K41" s="17"/>
      <c r="L41" s="8"/>
    </row>
    <row r="42" spans="1:12" s="5" customFormat="1" ht="14.1" customHeight="1">
      <c r="A42" s="585" t="s">
        <v>9</v>
      </c>
      <c r="B42" s="585"/>
      <c r="C42" s="586"/>
      <c r="D42" s="368">
        <f t="shared" si="0"/>
        <v>31335</v>
      </c>
      <c r="E42" s="369">
        <f t="shared" si="1"/>
        <v>16659</v>
      </c>
      <c r="F42" s="373">
        <v>23325</v>
      </c>
      <c r="G42" s="371">
        <v>13639</v>
      </c>
      <c r="H42" s="374">
        <v>8010</v>
      </c>
      <c r="I42" s="102">
        <v>3020</v>
      </c>
      <c r="J42" s="559"/>
      <c r="K42" s="17"/>
    </row>
    <row r="43" spans="1:12" s="5" customFormat="1" ht="14.1" customHeight="1">
      <c r="A43" s="585" t="s">
        <v>10</v>
      </c>
      <c r="B43" s="585"/>
      <c r="C43" s="586"/>
      <c r="D43" s="368">
        <f t="shared" si="0"/>
        <v>5048</v>
      </c>
      <c r="E43" s="369">
        <f t="shared" si="1"/>
        <v>2641</v>
      </c>
      <c r="F43" s="373">
        <v>2967</v>
      </c>
      <c r="G43" s="371">
        <v>1738</v>
      </c>
      <c r="H43" s="372">
        <v>2081</v>
      </c>
      <c r="I43" s="102">
        <v>903</v>
      </c>
      <c r="J43" s="559"/>
      <c r="K43" s="17"/>
    </row>
    <row r="44" spans="1:12" s="5" customFormat="1" ht="14.1" customHeight="1">
      <c r="A44" s="585" t="s">
        <v>11</v>
      </c>
      <c r="B44" s="585"/>
      <c r="C44" s="586"/>
      <c r="D44" s="368">
        <f t="shared" si="0"/>
        <v>14067</v>
      </c>
      <c r="E44" s="369">
        <f t="shared" si="1"/>
        <v>7639</v>
      </c>
      <c r="F44" s="373">
        <v>9419</v>
      </c>
      <c r="G44" s="371">
        <v>5925</v>
      </c>
      <c r="H44" s="372">
        <v>4648</v>
      </c>
      <c r="I44" s="102">
        <v>1714</v>
      </c>
      <c r="J44" s="559"/>
      <c r="K44" s="17"/>
    </row>
    <row r="45" spans="1:12" s="5" customFormat="1" ht="14.1" customHeight="1">
      <c r="A45" s="585" t="s">
        <v>12</v>
      </c>
      <c r="B45" s="585"/>
      <c r="C45" s="586"/>
      <c r="D45" s="368">
        <f t="shared" si="0"/>
        <v>7664</v>
      </c>
      <c r="E45" s="369">
        <f t="shared" si="1"/>
        <v>4236</v>
      </c>
      <c r="F45" s="373">
        <v>5468</v>
      </c>
      <c r="G45" s="371">
        <v>3444</v>
      </c>
      <c r="H45" s="372">
        <v>2196</v>
      </c>
      <c r="I45" s="102">
        <v>792</v>
      </c>
      <c r="J45" s="559"/>
      <c r="K45" s="17"/>
    </row>
    <row r="46" spans="1:12" s="5" customFormat="1" ht="14.1" customHeight="1">
      <c r="A46" s="585" t="s">
        <v>13</v>
      </c>
      <c r="B46" s="585"/>
      <c r="C46" s="586"/>
      <c r="D46" s="368">
        <f t="shared" si="0"/>
        <v>12047</v>
      </c>
      <c r="E46" s="369">
        <f t="shared" si="1"/>
        <v>6606</v>
      </c>
      <c r="F46" s="373">
        <v>8274</v>
      </c>
      <c r="G46" s="371">
        <v>4893</v>
      </c>
      <c r="H46" s="372">
        <v>3773</v>
      </c>
      <c r="I46" s="102">
        <v>1713</v>
      </c>
      <c r="J46" s="559"/>
      <c r="K46" s="17"/>
    </row>
    <row r="47" spans="1:12" s="5" customFormat="1" ht="14.1" customHeight="1">
      <c r="A47" s="585" t="s">
        <v>14</v>
      </c>
      <c r="B47" s="585"/>
      <c r="C47" s="586"/>
      <c r="D47" s="368">
        <f t="shared" si="0"/>
        <v>23407</v>
      </c>
      <c r="E47" s="369">
        <f t="shared" si="1"/>
        <v>12129</v>
      </c>
      <c r="F47" s="373">
        <v>14839</v>
      </c>
      <c r="G47" s="371">
        <v>8757</v>
      </c>
      <c r="H47" s="372">
        <v>8568</v>
      </c>
      <c r="I47" s="102">
        <v>3372</v>
      </c>
      <c r="J47" s="559"/>
      <c r="K47" s="17"/>
    </row>
    <row r="48" spans="1:12" s="5" customFormat="1" ht="14.1" customHeight="1">
      <c r="A48" s="585" t="s">
        <v>15</v>
      </c>
      <c r="B48" s="585"/>
      <c r="C48" s="586"/>
      <c r="D48" s="368">
        <f t="shared" si="0"/>
        <v>7837</v>
      </c>
      <c r="E48" s="369">
        <f t="shared" si="1"/>
        <v>4211</v>
      </c>
      <c r="F48" s="373">
        <v>5300</v>
      </c>
      <c r="G48" s="371">
        <v>3201</v>
      </c>
      <c r="H48" s="372">
        <v>2537</v>
      </c>
      <c r="I48" s="102">
        <v>1010</v>
      </c>
      <c r="J48" s="559"/>
      <c r="K48" s="17"/>
    </row>
    <row r="49" spans="1:11" s="5" customFormat="1" ht="14.1" customHeight="1">
      <c r="A49" s="587" t="s">
        <v>16</v>
      </c>
      <c r="B49" s="587"/>
      <c r="C49" s="586"/>
      <c r="D49" s="368">
        <f t="shared" si="0"/>
        <v>7496</v>
      </c>
      <c r="E49" s="369">
        <f t="shared" si="1"/>
        <v>4037</v>
      </c>
      <c r="F49" s="373">
        <v>5037</v>
      </c>
      <c r="G49" s="371">
        <v>2938</v>
      </c>
      <c r="H49" s="372">
        <v>2459</v>
      </c>
      <c r="I49" s="102">
        <v>1099</v>
      </c>
      <c r="J49" s="559"/>
      <c r="K49" s="17"/>
    </row>
    <row r="50" spans="1:11" s="5" customFormat="1" ht="14.1" customHeight="1">
      <c r="A50" s="585" t="s">
        <v>17</v>
      </c>
      <c r="B50" s="585"/>
      <c r="C50" s="586"/>
      <c r="D50" s="368">
        <f t="shared" si="0"/>
        <v>19112</v>
      </c>
      <c r="E50" s="369">
        <f t="shared" si="1"/>
        <v>10531</v>
      </c>
      <c r="F50" s="373">
        <v>12734</v>
      </c>
      <c r="G50" s="371">
        <v>7901</v>
      </c>
      <c r="H50" s="372">
        <v>6378</v>
      </c>
      <c r="I50" s="102">
        <v>2630</v>
      </c>
      <c r="J50" s="559"/>
      <c r="K50" s="17"/>
    </row>
    <row r="51" spans="1:11" s="5" customFormat="1" ht="14.1" customHeight="1">
      <c r="A51" s="587" t="s">
        <v>18</v>
      </c>
      <c r="B51" s="587"/>
      <c r="C51" s="586"/>
      <c r="D51" s="368">
        <f t="shared" si="0"/>
        <v>7894</v>
      </c>
      <c r="E51" s="369">
        <f t="shared" si="1"/>
        <v>4267</v>
      </c>
      <c r="F51" s="373">
        <v>5425</v>
      </c>
      <c r="G51" s="371">
        <v>3233</v>
      </c>
      <c r="H51" s="372">
        <v>2469</v>
      </c>
      <c r="I51" s="102">
        <v>1034</v>
      </c>
      <c r="J51" s="559"/>
      <c r="K51" s="17"/>
    </row>
    <row r="52" spans="1:11" ht="26.25" customHeight="1">
      <c r="A52" s="591" t="s">
        <v>89</v>
      </c>
      <c r="B52" s="591"/>
      <c r="C52" s="591"/>
      <c r="D52" s="591"/>
      <c r="E52" s="591"/>
      <c r="F52" s="591"/>
      <c r="G52" s="591"/>
      <c r="H52" s="591"/>
      <c r="I52" s="591"/>
    </row>
    <row r="53" spans="1:11" ht="14.25" customHeight="1">
      <c r="A53" s="583" t="s">
        <v>20</v>
      </c>
      <c r="B53" s="583"/>
      <c r="C53" s="583"/>
      <c r="D53" s="583"/>
      <c r="E53" s="583"/>
      <c r="F53" s="583"/>
      <c r="G53" s="583"/>
      <c r="H53" s="482"/>
    </row>
    <row r="54" spans="1:11" s="11" customFormat="1" ht="27" customHeight="1">
      <c r="A54" s="592" t="s">
        <v>305</v>
      </c>
      <c r="B54" s="592"/>
      <c r="C54" s="592"/>
      <c r="D54" s="592"/>
      <c r="E54" s="592"/>
      <c r="F54" s="592"/>
      <c r="G54" s="592"/>
      <c r="H54" s="592"/>
      <c r="I54" s="592"/>
      <c r="J54" s="421"/>
    </row>
    <row r="55" spans="1:11" ht="13.5" customHeight="1">
      <c r="A55" s="590" t="s">
        <v>21</v>
      </c>
      <c r="B55" s="590"/>
      <c r="C55" s="590"/>
      <c r="D55" s="590"/>
      <c r="E55" s="590"/>
      <c r="F55" s="590"/>
      <c r="G55" s="590"/>
      <c r="H55" s="100"/>
    </row>
  </sheetData>
  <customSheetViews>
    <customSheetView guid="{7A9DC38A-B2BB-4566-9CDD-35B3DA7C537F}" scale="75" topLeftCell="A19">
      <selection activeCell="P36" sqref="P36"/>
      <pageMargins left="0.7" right="0.7" top="0.75" bottom="0.75" header="0.3" footer="0.3"/>
      <pageSetup paperSize="9" scale="80" orientation="portrait" horizontalDpi="4294967294" verticalDpi="4294967294" r:id="rId1"/>
    </customSheetView>
  </customSheetViews>
  <mergeCells count="54">
    <mergeCell ref="A23:I23"/>
    <mergeCell ref="B1:I1"/>
    <mergeCell ref="B2:I2"/>
    <mergeCell ref="A24:H24"/>
    <mergeCell ref="A9:B9"/>
    <mergeCell ref="A10:B10"/>
    <mergeCell ref="A11:B11"/>
    <mergeCell ref="A12:B12"/>
    <mergeCell ref="A26:H26"/>
    <mergeCell ref="A13:B13"/>
    <mergeCell ref="A4:B4"/>
    <mergeCell ref="A6:B6"/>
    <mergeCell ref="A7:B7"/>
    <mergeCell ref="A20:B20"/>
    <mergeCell ref="A21:B21"/>
    <mergeCell ref="A22:B22"/>
    <mergeCell ref="A14:B14"/>
    <mergeCell ref="A15:B15"/>
    <mergeCell ref="A16:B16"/>
    <mergeCell ref="A17:B17"/>
    <mergeCell ref="A18:B18"/>
    <mergeCell ref="A19:B19"/>
    <mergeCell ref="A8:B8"/>
    <mergeCell ref="A25:I25"/>
    <mergeCell ref="D31:D33"/>
    <mergeCell ref="B28:I28"/>
    <mergeCell ref="B29:I29"/>
    <mergeCell ref="A31:C33"/>
    <mergeCell ref="E31:E33"/>
    <mergeCell ref="F32:G32"/>
    <mergeCell ref="H32:I32"/>
    <mergeCell ref="F31:I31"/>
    <mergeCell ref="B34:C34"/>
    <mergeCell ref="A36:C36"/>
    <mergeCell ref="A37:C37"/>
    <mergeCell ref="A38:C38"/>
    <mergeCell ref="A55:G55"/>
    <mergeCell ref="A52:I52"/>
    <mergeCell ref="A54:I54"/>
    <mergeCell ref="A53:G53"/>
    <mergeCell ref="A35:B35"/>
    <mergeCell ref="A39:C39"/>
    <mergeCell ref="A40:C40"/>
    <mergeCell ref="A41:C41"/>
    <mergeCell ref="A42:C42"/>
    <mergeCell ref="A43:C43"/>
    <mergeCell ref="A44:C44"/>
    <mergeCell ref="A51:C51"/>
    <mergeCell ref="A50:C50"/>
    <mergeCell ref="A49:C49"/>
    <mergeCell ref="A45:C45"/>
    <mergeCell ref="A46:C46"/>
    <mergeCell ref="A47:C47"/>
    <mergeCell ref="A48:C48"/>
  </mergeCells>
  <pageMargins left="0.7" right="0.7" top="0.75" bottom="0.75" header="0.3" footer="0.3"/>
  <pageSetup paperSize="9" scale="78" orientation="portrait" horizontalDpi="4294967294" verticalDpi="4294967294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75" zoomScaleNormal="75" workbookViewId="0"/>
  </sheetViews>
  <sheetFormatPr defaultColWidth="7.75" defaultRowHeight="12.75"/>
  <cols>
    <col min="1" max="1" width="12.375" style="9" customWidth="1"/>
    <col min="2" max="2" width="6.875" style="9" customWidth="1"/>
    <col min="3" max="3" width="9.125" style="9" customWidth="1"/>
    <col min="4" max="4" width="8.5" style="9" customWidth="1"/>
    <col min="5" max="5" width="9.125" style="9" customWidth="1"/>
    <col min="6" max="6" width="10.5" style="9" customWidth="1"/>
    <col min="7" max="7" width="10.875" style="9" customWidth="1"/>
    <col min="8" max="8" width="9.125" style="10" customWidth="1"/>
    <col min="9" max="9" width="9.125" style="9" customWidth="1"/>
    <col min="10" max="10" width="7.75" style="10"/>
    <col min="11" max="16384" width="7.75" style="9"/>
  </cols>
  <sheetData>
    <row r="1" spans="1:14" s="5" customFormat="1" ht="36" customHeight="1">
      <c r="A1" s="85" t="s">
        <v>191</v>
      </c>
      <c r="B1" s="575" t="s">
        <v>296</v>
      </c>
      <c r="C1" s="575"/>
      <c r="D1" s="575"/>
      <c r="E1" s="575"/>
      <c r="F1" s="575"/>
      <c r="G1" s="575"/>
      <c r="H1" s="575"/>
      <c r="I1" s="575"/>
      <c r="J1" s="16"/>
    </row>
    <row r="2" spans="1:14" s="26" customFormat="1" ht="30.75" customHeight="1">
      <c r="A2" s="86"/>
      <c r="B2" s="576" t="s">
        <v>297</v>
      </c>
      <c r="C2" s="576"/>
      <c r="D2" s="576"/>
      <c r="E2" s="576"/>
      <c r="F2" s="576"/>
      <c r="G2" s="576"/>
      <c r="H2" s="576"/>
      <c r="I2" s="576"/>
      <c r="J2" s="27"/>
    </row>
    <row r="3" spans="1:14" s="5" customFormat="1" ht="15" customHeight="1" thickBot="1">
      <c r="A3" s="30" t="s">
        <v>26</v>
      </c>
      <c r="B3" s="30"/>
      <c r="C3" s="30"/>
      <c r="D3" s="30"/>
      <c r="E3" s="16"/>
      <c r="F3" s="16"/>
      <c r="G3" s="16"/>
      <c r="H3" s="16"/>
      <c r="I3" s="16"/>
      <c r="J3" s="16"/>
    </row>
    <row r="4" spans="1:14" s="5" customFormat="1" ht="20.25" customHeight="1">
      <c r="A4" s="615" t="s">
        <v>40</v>
      </c>
      <c r="B4" s="616"/>
      <c r="C4" s="621" t="s">
        <v>139</v>
      </c>
      <c r="D4" s="610"/>
      <c r="E4" s="610"/>
      <c r="F4" s="610"/>
      <c r="G4" s="610"/>
      <c r="H4" s="610"/>
      <c r="I4" s="610"/>
      <c r="J4" s="16"/>
    </row>
    <row r="5" spans="1:14" s="5" customFormat="1" ht="33" customHeight="1">
      <c r="A5" s="617"/>
      <c r="B5" s="618"/>
      <c r="C5" s="622" t="s">
        <v>35</v>
      </c>
      <c r="D5" s="607" t="s">
        <v>135</v>
      </c>
      <c r="E5" s="608"/>
      <c r="F5" s="608"/>
      <c r="G5" s="608"/>
      <c r="H5" s="608"/>
      <c r="I5" s="608"/>
      <c r="J5" s="16"/>
    </row>
    <row r="6" spans="1:14" s="5" customFormat="1" ht="65.25" customHeight="1" thickBot="1">
      <c r="A6" s="619"/>
      <c r="B6" s="620"/>
      <c r="C6" s="623"/>
      <c r="D6" s="113" t="s">
        <v>136</v>
      </c>
      <c r="E6" s="113" t="s">
        <v>140</v>
      </c>
      <c r="F6" s="113" t="s">
        <v>212</v>
      </c>
      <c r="G6" s="113" t="s">
        <v>214</v>
      </c>
      <c r="H6" s="113" t="s">
        <v>215</v>
      </c>
      <c r="I6" s="481" t="s">
        <v>213</v>
      </c>
      <c r="J6" s="16"/>
    </row>
    <row r="7" spans="1:14" s="12" customFormat="1" ht="24.95" customHeight="1">
      <c r="A7" s="574" t="s">
        <v>137</v>
      </c>
      <c r="B7" s="574"/>
      <c r="C7" s="574"/>
      <c r="D7" s="574"/>
      <c r="E7" s="574"/>
      <c r="F7" s="574"/>
      <c r="G7" s="574"/>
      <c r="H7" s="574"/>
      <c r="I7" s="574"/>
      <c r="J7" s="38"/>
    </row>
    <row r="8" spans="1:14" ht="14.1" customHeight="1">
      <c r="A8" s="132" t="s">
        <v>0</v>
      </c>
      <c r="B8" s="133" t="s">
        <v>1</v>
      </c>
      <c r="C8" s="330">
        <v>4466.2219999999998</v>
      </c>
      <c r="D8" s="337">
        <v>95.913636134039564</v>
      </c>
      <c r="E8" s="337">
        <v>97.278771192908465</v>
      </c>
      <c r="F8" s="337">
        <v>64.866165703043691</v>
      </c>
      <c r="G8" s="337">
        <v>99.086076100591356</v>
      </c>
      <c r="H8" s="337">
        <v>98.318817446823275</v>
      </c>
      <c r="I8" s="338">
        <v>53.345490930217544</v>
      </c>
      <c r="J8" s="88"/>
    </row>
    <row r="9" spans="1:14" ht="14.1" customHeight="1">
      <c r="A9" s="567" t="s">
        <v>2</v>
      </c>
      <c r="B9" s="568"/>
      <c r="C9" s="332"/>
      <c r="D9" s="324"/>
      <c r="E9" s="324"/>
      <c r="F9" s="324"/>
      <c r="G9" s="324"/>
      <c r="H9" s="324"/>
      <c r="I9" s="346"/>
      <c r="J9" s="88"/>
      <c r="N9" s="73"/>
    </row>
    <row r="10" spans="1:14" s="12" customFormat="1" ht="14.45" customHeight="1">
      <c r="A10" s="565" t="s">
        <v>3</v>
      </c>
      <c r="B10" s="566"/>
      <c r="C10" s="334">
        <v>287.88799999999998</v>
      </c>
      <c r="D10" s="347">
        <v>87.084592608031969</v>
      </c>
      <c r="E10" s="348">
        <v>95.018785090126229</v>
      </c>
      <c r="F10" s="349">
        <v>45.202672605790646</v>
      </c>
      <c r="G10" s="350">
        <v>99.048561667890553</v>
      </c>
      <c r="H10" s="324">
        <v>97.434099012215796</v>
      </c>
      <c r="I10" s="457">
        <v>49.650114762357944</v>
      </c>
      <c r="J10" s="28"/>
      <c r="M10" s="9"/>
    </row>
    <row r="11" spans="1:14" s="12" customFormat="1" ht="14.45" customHeight="1">
      <c r="A11" s="565" t="s">
        <v>4</v>
      </c>
      <c r="B11" s="566"/>
      <c r="C11" s="336">
        <v>249.02699999999999</v>
      </c>
      <c r="D11" s="340">
        <v>97.932935964045527</v>
      </c>
      <c r="E11" s="183">
        <v>96.578460906476792</v>
      </c>
      <c r="F11" s="328">
        <v>62.034257460709874</v>
      </c>
      <c r="G11" s="321">
        <v>99.524299305734118</v>
      </c>
      <c r="H11" s="329">
        <v>97.346809854706251</v>
      </c>
      <c r="I11" s="326">
        <v>72.247071352502672</v>
      </c>
      <c r="J11" s="28"/>
      <c r="M11" s="9"/>
    </row>
    <row r="12" spans="1:14" s="12" customFormat="1" ht="14.45" customHeight="1">
      <c r="A12" s="565" t="s">
        <v>5</v>
      </c>
      <c r="B12" s="566"/>
      <c r="C12" s="334">
        <v>260.16000000000003</v>
      </c>
      <c r="D12" s="340">
        <v>98.809184661842636</v>
      </c>
      <c r="E12" s="183">
        <v>98.357316512254428</v>
      </c>
      <c r="F12" s="328">
        <v>67.975206611570243</v>
      </c>
      <c r="G12" s="183">
        <v>99.441754310211877</v>
      </c>
      <c r="H12" s="329">
        <v>99.485990095906729</v>
      </c>
      <c r="I12" s="326">
        <v>56.851415094339622</v>
      </c>
      <c r="J12" s="28"/>
      <c r="M12" s="9"/>
    </row>
    <row r="13" spans="1:14" s="12" customFormat="1" ht="14.45" customHeight="1">
      <c r="A13" s="565" t="s">
        <v>6</v>
      </c>
      <c r="B13" s="566"/>
      <c r="C13" s="334">
        <v>97.995000000000005</v>
      </c>
      <c r="D13" s="340">
        <v>75.406371911573473</v>
      </c>
      <c r="E13" s="183">
        <v>90.497821109387701</v>
      </c>
      <c r="F13" s="328">
        <v>32.295566502463053</v>
      </c>
      <c r="G13" s="183">
        <v>94.792347176854875</v>
      </c>
      <c r="H13" s="329">
        <v>95.616359859608906</v>
      </c>
      <c r="I13" s="326">
        <v>39.711557993093642</v>
      </c>
      <c r="J13" s="28"/>
      <c r="M13" s="9"/>
    </row>
    <row r="14" spans="1:14" s="12" customFormat="1" ht="14.45" customHeight="1">
      <c r="A14" s="565" t="s">
        <v>7</v>
      </c>
      <c r="B14" s="566"/>
      <c r="C14" s="334">
        <v>278.72199999999998</v>
      </c>
      <c r="D14" s="340">
        <v>96.850091368681518</v>
      </c>
      <c r="E14" s="183">
        <v>98.219720722511966</v>
      </c>
      <c r="F14" s="328">
        <v>73.35066221066964</v>
      </c>
      <c r="G14" s="183">
        <v>99.130847029077117</v>
      </c>
      <c r="H14" s="329">
        <v>98.612654369980007</v>
      </c>
      <c r="I14" s="326">
        <v>49.824578989574981</v>
      </c>
      <c r="J14" s="28"/>
      <c r="M14" s="9"/>
    </row>
    <row r="15" spans="1:14" s="12" customFormat="1" ht="14.45" customHeight="1">
      <c r="A15" s="565" t="s">
        <v>8</v>
      </c>
      <c r="B15" s="566"/>
      <c r="C15" s="334">
        <v>421.13799999999998</v>
      </c>
      <c r="D15" s="340">
        <v>98.806858752918927</v>
      </c>
      <c r="E15" s="183">
        <v>98.518037312978336</v>
      </c>
      <c r="F15" s="328">
        <v>75.105973025048172</v>
      </c>
      <c r="G15" s="183">
        <v>98.321250566379703</v>
      </c>
      <c r="H15" s="329">
        <v>99.662104117748129</v>
      </c>
      <c r="I15" s="326">
        <v>51.870801033591732</v>
      </c>
      <c r="J15" s="28"/>
      <c r="M15" s="9"/>
    </row>
    <row r="16" spans="1:14" s="12" customFormat="1" ht="14.45" customHeight="1">
      <c r="A16" s="565" t="s">
        <v>9</v>
      </c>
      <c r="B16" s="566"/>
      <c r="C16" s="334">
        <v>662.40300000000002</v>
      </c>
      <c r="D16" s="340">
        <v>98.456236998449896</v>
      </c>
      <c r="E16" s="183">
        <v>98.117683661960882</v>
      </c>
      <c r="F16" s="328">
        <v>75.052562417871229</v>
      </c>
      <c r="G16" s="183">
        <v>99.56036729424946</v>
      </c>
      <c r="H16" s="329">
        <v>97.946538052807981</v>
      </c>
      <c r="I16" s="326">
        <v>52.940984569210194</v>
      </c>
      <c r="J16" s="28"/>
      <c r="M16" s="9"/>
    </row>
    <row r="17" spans="1:13" s="12" customFormat="1" ht="14.45" customHeight="1">
      <c r="A17" s="565" t="s">
        <v>10</v>
      </c>
      <c r="B17" s="566"/>
      <c r="C17" s="334">
        <v>101.66200000000001</v>
      </c>
      <c r="D17" s="340">
        <v>97.286180973747392</v>
      </c>
      <c r="E17" s="183">
        <v>97.759546912089291</v>
      </c>
      <c r="F17" s="328">
        <v>53.572846367606196</v>
      </c>
      <c r="G17" s="321">
        <v>99.334206505129885</v>
      </c>
      <c r="H17" s="329">
        <v>96.78433614406174</v>
      </c>
      <c r="I17" s="326">
        <v>63.820224719101127</v>
      </c>
      <c r="J17" s="28"/>
      <c r="M17" s="9"/>
    </row>
    <row r="18" spans="1:13" s="12" customFormat="1" ht="14.45" customHeight="1">
      <c r="A18" s="565" t="s">
        <v>11</v>
      </c>
      <c r="B18" s="566"/>
      <c r="C18" s="334">
        <v>261.62099999999998</v>
      </c>
      <c r="D18" s="340">
        <v>98.646165747993422</v>
      </c>
      <c r="E18" s="183">
        <v>98.633725160476658</v>
      </c>
      <c r="F18" s="328">
        <v>68.377844746960406</v>
      </c>
      <c r="G18" s="183">
        <v>99.859287054409009</v>
      </c>
      <c r="H18" s="329">
        <v>98.753075374636552</v>
      </c>
      <c r="I18" s="326">
        <v>52.377498388136686</v>
      </c>
      <c r="J18" s="28"/>
      <c r="M18" s="9"/>
    </row>
    <row r="19" spans="1:13" s="12" customFormat="1" ht="14.45" customHeight="1">
      <c r="A19" s="565" t="s">
        <v>12</v>
      </c>
      <c r="B19" s="566"/>
      <c r="C19" s="334">
        <v>138.34200000000001</v>
      </c>
      <c r="D19" s="340">
        <v>97.688951952541245</v>
      </c>
      <c r="E19" s="183">
        <v>98.316770186335404</v>
      </c>
      <c r="F19" s="323">
        <v>92.621359223300971</v>
      </c>
      <c r="G19" s="183">
        <v>99.864658114628696</v>
      </c>
      <c r="H19" s="322">
        <v>99.658723871046377</v>
      </c>
      <c r="I19" s="326">
        <v>58.774651008198539</v>
      </c>
      <c r="J19" s="28"/>
      <c r="M19" s="9"/>
    </row>
    <row r="20" spans="1:13" s="12" customFormat="1" ht="14.45" customHeight="1">
      <c r="A20" s="565" t="s">
        <v>13</v>
      </c>
      <c r="B20" s="566"/>
      <c r="C20" s="334">
        <v>288.803</v>
      </c>
      <c r="D20" s="340">
        <v>97.358860160546357</v>
      </c>
      <c r="E20" s="183">
        <v>97.410707817141201</v>
      </c>
      <c r="F20" s="323">
        <v>64.137214137214144</v>
      </c>
      <c r="G20" s="321">
        <v>99.513816019587267</v>
      </c>
      <c r="H20" s="322">
        <v>97.536379463259209</v>
      </c>
      <c r="I20" s="326">
        <v>56.262722214683137</v>
      </c>
      <c r="J20" s="28"/>
      <c r="M20" s="9"/>
    </row>
    <row r="21" spans="1:13" s="12" customFormat="1" ht="14.45" customHeight="1">
      <c r="A21" s="565" t="s">
        <v>14</v>
      </c>
      <c r="B21" s="566"/>
      <c r="C21" s="336">
        <v>508.98500000000001</v>
      </c>
      <c r="D21" s="340">
        <v>98.907199353565488</v>
      </c>
      <c r="E21" s="183">
        <v>98.469822711693382</v>
      </c>
      <c r="F21" s="323">
        <v>79.362912400455059</v>
      </c>
      <c r="G21" s="183">
        <v>98.397326877288464</v>
      </c>
      <c r="H21" s="322">
        <v>99.072754378204806</v>
      </c>
      <c r="I21" s="326">
        <v>51.644543639140139</v>
      </c>
      <c r="J21" s="28"/>
      <c r="M21" s="9"/>
    </row>
    <row r="22" spans="1:13" s="12" customFormat="1" ht="14.45" customHeight="1">
      <c r="A22" s="565" t="s">
        <v>15</v>
      </c>
      <c r="B22" s="566"/>
      <c r="C22" s="334">
        <v>144.74199999999999</v>
      </c>
      <c r="D22" s="340">
        <v>98.426804547724672</v>
      </c>
      <c r="E22" s="183">
        <v>97.740096562154605</v>
      </c>
      <c r="F22" s="323">
        <v>78.269997900482892</v>
      </c>
      <c r="G22" s="324">
        <v>99.065924196155919</v>
      </c>
      <c r="H22" s="322">
        <v>98.750527203711513</v>
      </c>
      <c r="I22" s="326">
        <v>49.160832454205426</v>
      </c>
      <c r="J22" s="28"/>
      <c r="M22" s="9"/>
    </row>
    <row r="23" spans="1:13" s="12" customFormat="1" ht="14.45" customHeight="1">
      <c r="A23" s="565" t="s">
        <v>16</v>
      </c>
      <c r="B23" s="566"/>
      <c r="C23" s="334">
        <v>166.798</v>
      </c>
      <c r="D23" s="340">
        <v>94.607245316329255</v>
      </c>
      <c r="E23" s="183">
        <v>96.999050794655233</v>
      </c>
      <c r="F23" s="323">
        <v>69.052604030358538</v>
      </c>
      <c r="G23" s="183">
        <v>99.318706697459575</v>
      </c>
      <c r="H23" s="322">
        <v>98.251968503937007</v>
      </c>
      <c r="I23" s="326">
        <v>50.762501477716036</v>
      </c>
      <c r="J23" s="28"/>
      <c r="M23" s="9"/>
    </row>
    <row r="24" spans="1:13" s="12" customFormat="1" ht="14.45" customHeight="1">
      <c r="A24" s="565" t="s">
        <v>17</v>
      </c>
      <c r="B24" s="566"/>
      <c r="C24" s="334">
        <v>426.017</v>
      </c>
      <c r="D24" s="340">
        <v>95.066993888817905</v>
      </c>
      <c r="E24" s="183">
        <v>96.019026851789306</v>
      </c>
      <c r="F24" s="323">
        <v>55.742413713226782</v>
      </c>
      <c r="G24" s="183">
        <v>99.011373998176325</v>
      </c>
      <c r="H24" s="322">
        <v>98.092420045328637</v>
      </c>
      <c r="I24" s="326">
        <v>53.465940326852909</v>
      </c>
      <c r="J24" s="28"/>
      <c r="M24" s="9"/>
    </row>
    <row r="25" spans="1:13" s="12" customFormat="1" ht="14.45" customHeight="1">
      <c r="A25" s="565" t="s">
        <v>18</v>
      </c>
      <c r="B25" s="566"/>
      <c r="C25" s="334">
        <v>171.91900000000001</v>
      </c>
      <c r="D25" s="340">
        <v>86.673897250672752</v>
      </c>
      <c r="E25" s="183">
        <v>94.088470947325902</v>
      </c>
      <c r="F25" s="323">
        <v>31.163848230780161</v>
      </c>
      <c r="G25" s="183">
        <v>99.180915327121937</v>
      </c>
      <c r="H25" s="322">
        <v>96.773555027711794</v>
      </c>
      <c r="I25" s="326">
        <v>43.325356362501296</v>
      </c>
      <c r="J25" s="28"/>
      <c r="M25" s="9"/>
    </row>
    <row r="26" spans="1:13" ht="24.95" customHeight="1">
      <c r="A26" s="569" t="s">
        <v>138</v>
      </c>
      <c r="B26" s="569"/>
      <c r="C26" s="569"/>
      <c r="D26" s="569"/>
      <c r="E26" s="569"/>
      <c r="F26" s="569"/>
      <c r="G26" s="569"/>
      <c r="H26" s="569"/>
      <c r="I26" s="569"/>
    </row>
    <row r="27" spans="1:13" ht="18" customHeight="1">
      <c r="A27" s="132" t="s">
        <v>0</v>
      </c>
      <c r="B27" s="133" t="s">
        <v>1</v>
      </c>
      <c r="C27" s="351">
        <v>113.18899999999999</v>
      </c>
      <c r="D27" s="352">
        <v>0.21698085273518672</v>
      </c>
      <c r="E27" s="337">
        <v>3.2123144531065977</v>
      </c>
      <c r="F27" s="337">
        <v>0.21237809316960765</v>
      </c>
      <c r="G27" s="337">
        <v>11.257721596163869</v>
      </c>
      <c r="H27" s="337">
        <v>3.6362970416893172</v>
      </c>
      <c r="I27" s="338">
        <v>9.7637337809050428E-2</v>
      </c>
    </row>
    <row r="28" spans="1:13" ht="14.1" customHeight="1">
      <c r="A28" s="567" t="s">
        <v>2</v>
      </c>
      <c r="B28" s="568"/>
      <c r="C28" s="353"/>
      <c r="D28" s="354"/>
      <c r="E28" s="355"/>
      <c r="F28" s="167"/>
      <c r="G28" s="167"/>
      <c r="H28" s="167"/>
      <c r="I28" s="173"/>
    </row>
    <row r="29" spans="1:13" ht="14.45" customHeight="1">
      <c r="A29" s="565" t="s">
        <v>3</v>
      </c>
      <c r="B29" s="566"/>
      <c r="C29" s="356">
        <v>5.0209999999999999</v>
      </c>
      <c r="D29" s="453">
        <v>0.25073104344574337</v>
      </c>
      <c r="E29" s="183">
        <v>1.729353989896858</v>
      </c>
      <c r="F29" s="462" t="s">
        <v>151</v>
      </c>
      <c r="G29" s="350">
        <v>9.373902493534688</v>
      </c>
      <c r="H29" s="324">
        <v>1.3063300017534631</v>
      </c>
      <c r="I29" s="461" t="s">
        <v>151</v>
      </c>
    </row>
    <row r="30" spans="1:13" ht="14.45" customHeight="1">
      <c r="A30" s="565" t="s">
        <v>4</v>
      </c>
      <c r="B30" s="566"/>
      <c r="C30" s="357">
        <v>5.0259999999999998</v>
      </c>
      <c r="D30" s="358">
        <v>0.11315462340228859</v>
      </c>
      <c r="E30" s="183">
        <v>2.598247295631932</v>
      </c>
      <c r="F30" s="328">
        <v>0.90058273000176592</v>
      </c>
      <c r="G30" s="321">
        <v>12.303934173309335</v>
      </c>
      <c r="H30" s="324">
        <v>1.2933470758386807</v>
      </c>
      <c r="I30" s="346">
        <v>2.8399006034788784E-2</v>
      </c>
    </row>
    <row r="31" spans="1:13" ht="14.45" customHeight="1">
      <c r="A31" s="565" t="s">
        <v>5</v>
      </c>
      <c r="B31" s="566"/>
      <c r="C31" s="356">
        <v>5.52</v>
      </c>
      <c r="D31" s="515" t="s">
        <v>151</v>
      </c>
      <c r="E31" s="183">
        <v>3.6763256455746109</v>
      </c>
      <c r="F31" s="462" t="s">
        <v>151</v>
      </c>
      <c r="G31" s="183">
        <v>8.5649076273016078</v>
      </c>
      <c r="H31" s="324">
        <v>1.582774399799411</v>
      </c>
      <c r="I31" s="325" t="s">
        <v>151</v>
      </c>
    </row>
    <row r="32" spans="1:13" ht="14.45" customHeight="1">
      <c r="A32" s="565" t="s">
        <v>6</v>
      </c>
      <c r="B32" s="566"/>
      <c r="C32" s="356">
        <v>2.2509999999999999</v>
      </c>
      <c r="D32" s="358">
        <v>0.54128738621586481</v>
      </c>
      <c r="E32" s="183">
        <v>1.9905458305635571</v>
      </c>
      <c r="F32" s="462" t="s">
        <v>151</v>
      </c>
      <c r="G32" s="183">
        <v>9.2580494633691082</v>
      </c>
      <c r="H32" s="324">
        <v>2.7720077358355417</v>
      </c>
      <c r="I32" s="325" t="s">
        <v>151</v>
      </c>
    </row>
    <row r="33" spans="1:10" ht="14.45" customHeight="1">
      <c r="A33" s="565" t="s">
        <v>7</v>
      </c>
      <c r="B33" s="566"/>
      <c r="C33" s="356">
        <v>8.5570000000000004</v>
      </c>
      <c r="D33" s="358">
        <v>0.18842568562063156</v>
      </c>
      <c r="E33" s="183">
        <v>3.7991526849486865</v>
      </c>
      <c r="F33" s="328">
        <v>0.32182200767421709</v>
      </c>
      <c r="G33" s="183">
        <v>12.737041719342605</v>
      </c>
      <c r="H33" s="324">
        <v>5.5620813359154262</v>
      </c>
      <c r="I33" s="325" t="s">
        <v>151</v>
      </c>
    </row>
    <row r="34" spans="1:10" ht="14.45" customHeight="1">
      <c r="A34" s="565" t="s">
        <v>8</v>
      </c>
      <c r="B34" s="566"/>
      <c r="C34" s="356">
        <v>14.840999999999999</v>
      </c>
      <c r="D34" s="358">
        <v>0.44483470675646986</v>
      </c>
      <c r="E34" s="183">
        <v>3.689681073509409</v>
      </c>
      <c r="F34" s="462" t="s">
        <v>151</v>
      </c>
      <c r="G34" s="183">
        <v>14.753058450385137</v>
      </c>
      <c r="H34" s="324">
        <v>7.1359028692514741</v>
      </c>
      <c r="I34" s="346">
        <v>0.17571059431524547</v>
      </c>
    </row>
    <row r="35" spans="1:10" ht="14.45" customHeight="1">
      <c r="A35" s="565" t="s">
        <v>9</v>
      </c>
      <c r="B35" s="566"/>
      <c r="C35" s="356">
        <v>22.093</v>
      </c>
      <c r="D35" s="358">
        <v>0.55694174729308443</v>
      </c>
      <c r="E35" s="183">
        <v>4.8645950816059322</v>
      </c>
      <c r="F35" s="462" t="s">
        <v>151</v>
      </c>
      <c r="G35" s="183">
        <v>13.039189419587402</v>
      </c>
      <c r="H35" s="324">
        <v>3.1030818278427206</v>
      </c>
      <c r="I35" s="346">
        <v>0.16311617133722636</v>
      </c>
    </row>
    <row r="36" spans="1:10" ht="14.45" customHeight="1">
      <c r="A36" s="565" t="s">
        <v>10</v>
      </c>
      <c r="B36" s="566"/>
      <c r="C36" s="356">
        <v>1.9810000000000001</v>
      </c>
      <c r="D36" s="358">
        <v>7.084661707403471E-2</v>
      </c>
      <c r="E36" s="183">
        <v>3.0441844001166034</v>
      </c>
      <c r="F36" s="462" t="s">
        <v>151</v>
      </c>
      <c r="G36" s="321">
        <v>11.067452521283561</v>
      </c>
      <c r="H36" s="324">
        <v>1.3505788194940689</v>
      </c>
      <c r="I36" s="346">
        <v>0.20599250936329588</v>
      </c>
    </row>
    <row r="37" spans="1:10" ht="14.45" customHeight="1">
      <c r="A37" s="565" t="s">
        <v>11</v>
      </c>
      <c r="B37" s="566"/>
      <c r="C37" s="356">
        <v>7.4139999999999997</v>
      </c>
      <c r="D37" s="358">
        <v>6.7691712600328788E-2</v>
      </c>
      <c r="E37" s="183">
        <v>2.8198619173120765</v>
      </c>
      <c r="F37" s="462" t="s">
        <v>151</v>
      </c>
      <c r="G37" s="183">
        <v>14.77150897882605</v>
      </c>
      <c r="H37" s="324">
        <v>3.2906508611048984</v>
      </c>
      <c r="I37" s="458" t="s">
        <v>151</v>
      </c>
    </row>
    <row r="38" spans="1:10" ht="14.45" customHeight="1">
      <c r="A38" s="565" t="s">
        <v>12</v>
      </c>
      <c r="B38" s="566"/>
      <c r="C38" s="356">
        <v>3.7509999999999999</v>
      </c>
      <c r="D38" s="358">
        <v>5.7361088049270155E-2</v>
      </c>
      <c r="E38" s="183">
        <v>4.3229813664596275</v>
      </c>
      <c r="F38" s="462" t="s">
        <v>151</v>
      </c>
      <c r="G38" s="183">
        <v>11.986583500058845</v>
      </c>
      <c r="H38" s="324">
        <v>1.7307575111219453</v>
      </c>
      <c r="I38" s="458" t="s">
        <v>151</v>
      </c>
    </row>
    <row r="39" spans="1:10" ht="14.45" customHeight="1">
      <c r="A39" s="565" t="s">
        <v>13</v>
      </c>
      <c r="B39" s="566"/>
      <c r="C39" s="356">
        <v>5.8570000000000002</v>
      </c>
      <c r="D39" s="358">
        <v>4.6324176587761154E-2</v>
      </c>
      <c r="E39" s="183">
        <v>2.6414547562124175</v>
      </c>
      <c r="F39" s="328">
        <v>1.2234127618743005</v>
      </c>
      <c r="G39" s="321">
        <v>10.349772647778943</v>
      </c>
      <c r="H39" s="324">
        <v>2.7986729297375423</v>
      </c>
      <c r="I39" s="458" t="s">
        <v>151</v>
      </c>
    </row>
    <row r="40" spans="1:10" ht="14.45" customHeight="1">
      <c r="A40" s="565" t="s">
        <v>14</v>
      </c>
      <c r="B40" s="566"/>
      <c r="C40" s="357">
        <v>18.591999999999999</v>
      </c>
      <c r="D40" s="358">
        <v>0.20356471337777568</v>
      </c>
      <c r="E40" s="183">
        <v>5.3560554656645269</v>
      </c>
      <c r="F40" s="328">
        <v>0.34698521046643915</v>
      </c>
      <c r="G40" s="183">
        <v>13.125512715340443</v>
      </c>
      <c r="H40" s="324">
        <v>8.4320374830032261</v>
      </c>
      <c r="I40" s="346">
        <v>0.41994596499471393</v>
      </c>
    </row>
    <row r="41" spans="1:10" ht="14.45" customHeight="1">
      <c r="A41" s="565" t="s">
        <v>15</v>
      </c>
      <c r="B41" s="566"/>
      <c r="C41" s="356">
        <v>2.4550000000000001</v>
      </c>
      <c r="D41" s="472" t="s">
        <v>151</v>
      </c>
      <c r="E41" s="183">
        <v>1.6927462044092838</v>
      </c>
      <c r="F41" s="462" t="s">
        <v>151</v>
      </c>
      <c r="G41" s="324">
        <v>9.7898329441350818</v>
      </c>
      <c r="H41" s="324">
        <v>1.2547448334036271</v>
      </c>
      <c r="I41" s="461" t="s">
        <v>151</v>
      </c>
    </row>
    <row r="42" spans="1:10" ht="14.45" customHeight="1">
      <c r="A42" s="565" t="s">
        <v>16</v>
      </c>
      <c r="B42" s="566"/>
      <c r="C42" s="356">
        <v>2.3149999999999999</v>
      </c>
      <c r="D42" s="358">
        <v>0.11382510424288883</v>
      </c>
      <c r="E42" s="183">
        <v>1.3946016988341812</v>
      </c>
      <c r="F42" s="462" t="s">
        <v>151</v>
      </c>
      <c r="G42" s="183">
        <v>7.4480369515011553</v>
      </c>
      <c r="H42" s="324">
        <v>1.8582677165354329</v>
      </c>
      <c r="I42" s="461" t="s">
        <v>151</v>
      </c>
    </row>
    <row r="43" spans="1:10" ht="14.45" customHeight="1">
      <c r="A43" s="565" t="s">
        <v>17</v>
      </c>
      <c r="B43" s="566"/>
      <c r="C43" s="356">
        <v>5.8109999999999999</v>
      </c>
      <c r="D43" s="358">
        <v>4.8907080952234082E-2</v>
      </c>
      <c r="E43" s="183">
        <v>1.4906940169620717</v>
      </c>
      <c r="F43" s="328">
        <v>5.0961315728515172E-2</v>
      </c>
      <c r="G43" s="183">
        <v>7.5466717857657057</v>
      </c>
      <c r="H43" s="324">
        <v>2.0964492571140769</v>
      </c>
      <c r="I43" s="461" t="s">
        <v>151</v>
      </c>
    </row>
    <row r="44" spans="1:10" ht="14.45" customHeight="1">
      <c r="A44" s="565" t="s">
        <v>18</v>
      </c>
      <c r="B44" s="566"/>
      <c r="C44" s="356">
        <v>1.704</v>
      </c>
      <c r="D44" s="358">
        <v>1.8417525298517388E-2</v>
      </c>
      <c r="E44" s="183">
        <v>0.89323787508135655</v>
      </c>
      <c r="F44" s="462" t="s">
        <v>151</v>
      </c>
      <c r="G44" s="183">
        <v>3.9981570594860245</v>
      </c>
      <c r="H44" s="324">
        <v>2.5089073634204277</v>
      </c>
      <c r="I44" s="461" t="s">
        <v>151</v>
      </c>
    </row>
    <row r="45" spans="1:10" ht="39" customHeight="1">
      <c r="A45" s="625" t="s">
        <v>90</v>
      </c>
      <c r="B45" s="625"/>
      <c r="C45" s="625"/>
      <c r="D45" s="625"/>
      <c r="E45" s="625"/>
      <c r="F45" s="625"/>
      <c r="G45" s="625"/>
      <c r="H45" s="625"/>
      <c r="I45" s="625"/>
    </row>
    <row r="46" spans="1:10" s="11" customFormat="1" ht="27.75" customHeight="1">
      <c r="A46" s="624" t="s">
        <v>293</v>
      </c>
      <c r="B46" s="624"/>
      <c r="C46" s="624"/>
      <c r="D46" s="624"/>
      <c r="E46" s="624"/>
      <c r="F46" s="624"/>
      <c r="G46" s="624"/>
      <c r="H46" s="624"/>
      <c r="I46" s="624"/>
      <c r="J46" s="421"/>
    </row>
  </sheetData>
  <customSheetViews>
    <customSheetView guid="{7A9DC38A-B2BB-4566-9CDD-35B3DA7C537F}" scale="75">
      <selection activeCell="K32" sqref="K32"/>
      <pageMargins left="0.7" right="0.7" top="0.75" bottom="0.75" header="0.3" footer="0.3"/>
      <pageSetup paperSize="9" scale="95" orientation="portrait" horizontalDpi="4294967294" verticalDpi="4294967294" r:id="rId1"/>
    </customSheetView>
  </customSheetViews>
  <mergeCells count="44">
    <mergeCell ref="A46:I46"/>
    <mergeCell ref="B1:I1"/>
    <mergeCell ref="A7:I7"/>
    <mergeCell ref="A9:B9"/>
    <mergeCell ref="A10:B10"/>
    <mergeCell ref="A45:I45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2:B32"/>
    <mergeCell ref="A33:B33"/>
    <mergeCell ref="A34:B34"/>
    <mergeCell ref="A35:B35"/>
    <mergeCell ref="A23:B23"/>
    <mergeCell ref="A24:B24"/>
    <mergeCell ref="A25:B25"/>
    <mergeCell ref="A26:I26"/>
    <mergeCell ref="A28:B28"/>
    <mergeCell ref="A29:B29"/>
    <mergeCell ref="A42:B42"/>
    <mergeCell ref="A43:B43"/>
    <mergeCell ref="A44:B44"/>
    <mergeCell ref="B2:I2"/>
    <mergeCell ref="A4:B6"/>
    <mergeCell ref="C4:I4"/>
    <mergeCell ref="D5:I5"/>
    <mergeCell ref="C5:C6"/>
    <mergeCell ref="A36:B36"/>
    <mergeCell ref="A37:B37"/>
    <mergeCell ref="A38:B38"/>
    <mergeCell ref="A39:B39"/>
    <mergeCell ref="A40:B40"/>
    <mergeCell ref="A41:B41"/>
    <mergeCell ref="A30:B30"/>
    <mergeCell ref="A31:B31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4" verticalDpi="4294967294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80" zoomScaleNormal="80" workbookViewId="0"/>
  </sheetViews>
  <sheetFormatPr defaultColWidth="7.75" defaultRowHeight="12.75"/>
  <cols>
    <col min="1" max="1" width="12.75" style="9" customWidth="1"/>
    <col min="2" max="2" width="5.625" style="9" customWidth="1"/>
    <col min="3" max="3" width="8.375" style="9" customWidth="1"/>
    <col min="4" max="4" width="9.625" style="9" customWidth="1"/>
    <col min="5" max="5" width="9.5" style="9" customWidth="1"/>
    <col min="6" max="6" width="10.875" style="9" customWidth="1"/>
    <col min="7" max="7" width="11.25" style="9" customWidth="1"/>
    <col min="8" max="8" width="9.75" style="10" customWidth="1"/>
    <col min="9" max="9" width="10.125" style="9" customWidth="1"/>
    <col min="10" max="10" width="7.75" style="10"/>
    <col min="11" max="16384" width="7.75" style="9"/>
  </cols>
  <sheetData>
    <row r="1" spans="1:14" s="5" customFormat="1" ht="33.75" customHeight="1">
      <c r="A1" s="85" t="s">
        <v>191</v>
      </c>
      <c r="B1" s="575" t="s">
        <v>294</v>
      </c>
      <c r="C1" s="575"/>
      <c r="D1" s="575"/>
      <c r="E1" s="575"/>
      <c r="F1" s="575"/>
      <c r="G1" s="575"/>
      <c r="H1" s="575"/>
      <c r="I1" s="575"/>
      <c r="J1" s="16"/>
    </row>
    <row r="2" spans="1:14" s="26" customFormat="1" ht="30.75" customHeight="1">
      <c r="A2" s="86"/>
      <c r="B2" s="576" t="s">
        <v>295</v>
      </c>
      <c r="C2" s="576"/>
      <c r="D2" s="576"/>
      <c r="E2" s="576"/>
      <c r="F2" s="576"/>
      <c r="G2" s="576"/>
      <c r="H2" s="576"/>
      <c r="I2" s="576"/>
      <c r="J2" s="27"/>
    </row>
    <row r="3" spans="1:14" s="5" customFormat="1" ht="15" customHeight="1" thickBot="1">
      <c r="A3" s="30" t="s">
        <v>26</v>
      </c>
      <c r="B3" s="30"/>
      <c r="C3" s="30"/>
      <c r="D3" s="30"/>
      <c r="E3" s="16"/>
      <c r="F3" s="16"/>
      <c r="G3" s="16"/>
      <c r="H3" s="16"/>
      <c r="I3" s="16"/>
      <c r="J3" s="16"/>
    </row>
    <row r="4" spans="1:14" s="5" customFormat="1" ht="20.25" customHeight="1">
      <c r="A4" s="615" t="s">
        <v>40</v>
      </c>
      <c r="B4" s="616"/>
      <c r="C4" s="621" t="s">
        <v>139</v>
      </c>
      <c r="D4" s="610"/>
      <c r="E4" s="610"/>
      <c r="F4" s="610"/>
      <c r="G4" s="610"/>
      <c r="H4" s="610"/>
      <c r="I4" s="610"/>
      <c r="J4" s="16"/>
    </row>
    <row r="5" spans="1:14" s="5" customFormat="1" ht="36" customHeight="1">
      <c r="A5" s="617"/>
      <c r="B5" s="618"/>
      <c r="C5" s="622" t="s">
        <v>35</v>
      </c>
      <c r="D5" s="607" t="s">
        <v>135</v>
      </c>
      <c r="E5" s="608"/>
      <c r="F5" s="608"/>
      <c r="G5" s="608"/>
      <c r="H5" s="608"/>
      <c r="I5" s="608"/>
      <c r="J5" s="16"/>
    </row>
    <row r="6" spans="1:14" s="5" customFormat="1" ht="72" customHeight="1" thickBot="1">
      <c r="A6" s="619"/>
      <c r="B6" s="620"/>
      <c r="C6" s="623"/>
      <c r="D6" s="113" t="s">
        <v>136</v>
      </c>
      <c r="E6" s="113" t="s">
        <v>140</v>
      </c>
      <c r="F6" s="113" t="s">
        <v>212</v>
      </c>
      <c r="G6" s="113" t="s">
        <v>214</v>
      </c>
      <c r="H6" s="113" t="s">
        <v>215</v>
      </c>
      <c r="I6" s="481" t="s">
        <v>213</v>
      </c>
      <c r="J6" s="16"/>
    </row>
    <row r="7" spans="1:14" s="12" customFormat="1" ht="24.95" customHeight="1">
      <c r="A7" s="574" t="s">
        <v>152</v>
      </c>
      <c r="B7" s="574"/>
      <c r="C7" s="574"/>
      <c r="D7" s="574"/>
      <c r="E7" s="574"/>
      <c r="F7" s="574"/>
      <c r="G7" s="574"/>
      <c r="H7" s="574"/>
      <c r="I7" s="574"/>
      <c r="J7" s="38"/>
    </row>
    <row r="8" spans="1:14" ht="17.100000000000001" customHeight="1">
      <c r="A8" s="132" t="s">
        <v>0</v>
      </c>
      <c r="B8" s="133" t="s">
        <v>1</v>
      </c>
      <c r="C8" s="330">
        <v>1583.8309999999999</v>
      </c>
      <c r="D8" s="331">
        <v>4.4547479747582859</v>
      </c>
      <c r="E8" s="331">
        <v>69.547130842477586</v>
      </c>
      <c r="F8" s="331">
        <v>29.30697358209045</v>
      </c>
      <c r="G8" s="550">
        <v>58.568371271027765</v>
      </c>
      <c r="H8" s="331">
        <v>77.556280386010769</v>
      </c>
      <c r="I8" s="456">
        <v>3.24220515137822</v>
      </c>
      <c r="J8" s="88"/>
      <c r="K8" s="136"/>
    </row>
    <row r="9" spans="1:14" ht="14.1" customHeight="1">
      <c r="A9" s="567" t="s">
        <v>2</v>
      </c>
      <c r="B9" s="568"/>
      <c r="C9" s="332"/>
      <c r="D9" s="333"/>
      <c r="E9" s="316"/>
      <c r="F9" s="327"/>
      <c r="G9" s="550"/>
      <c r="H9" s="324"/>
      <c r="I9" s="320"/>
      <c r="J9" s="88"/>
      <c r="N9" s="73"/>
    </row>
    <row r="10" spans="1:14" s="12" customFormat="1" ht="14.1" customHeight="1">
      <c r="A10" s="565" t="s">
        <v>3</v>
      </c>
      <c r="B10" s="566"/>
      <c r="C10" s="334">
        <v>138.32900000000001</v>
      </c>
      <c r="D10" s="335">
        <v>12.898855464894588</v>
      </c>
      <c r="E10" s="184">
        <v>78.409106899123358</v>
      </c>
      <c r="F10" s="328">
        <v>53.933184855233854</v>
      </c>
      <c r="G10" s="551">
        <v>74.518693528303686</v>
      </c>
      <c r="H10" s="329">
        <v>91.232684551990189</v>
      </c>
      <c r="I10" s="326">
        <v>5.3350501035660303</v>
      </c>
      <c r="J10" s="28"/>
      <c r="M10" s="9"/>
    </row>
    <row r="11" spans="1:14" s="12" customFormat="1" ht="14.1" customHeight="1">
      <c r="A11" s="565" t="s">
        <v>4</v>
      </c>
      <c r="B11" s="566"/>
      <c r="C11" s="336">
        <v>85.137</v>
      </c>
      <c r="D11" s="335">
        <v>2.0774232620406079</v>
      </c>
      <c r="E11" s="184">
        <v>71.66061892372997</v>
      </c>
      <c r="F11" s="328">
        <v>22.346812643475189</v>
      </c>
      <c r="G11" s="551">
        <v>65.835261849661435</v>
      </c>
      <c r="H11" s="329">
        <v>74.455564052265856</v>
      </c>
      <c r="I11" s="326">
        <v>2.6695065672701452</v>
      </c>
      <c r="J11" s="28"/>
      <c r="M11" s="9"/>
    </row>
    <row r="12" spans="1:14" s="12" customFormat="1" ht="14.1" customHeight="1">
      <c r="A12" s="565" t="s">
        <v>5</v>
      </c>
      <c r="B12" s="566"/>
      <c r="C12" s="334">
        <v>70.742999999999995</v>
      </c>
      <c r="D12" s="335">
        <v>1.2917456880763816</v>
      </c>
      <c r="E12" s="184">
        <v>53.268940140613708</v>
      </c>
      <c r="F12" s="328">
        <v>12.332128099173554</v>
      </c>
      <c r="G12" s="551">
        <v>48.598217314869075</v>
      </c>
      <c r="H12" s="329">
        <v>61.19538644769009</v>
      </c>
      <c r="I12" s="326">
        <v>2.8950471698113209</v>
      </c>
      <c r="J12" s="28"/>
      <c r="M12" s="9"/>
    </row>
    <row r="13" spans="1:14" s="12" customFormat="1" ht="14.1" customHeight="1">
      <c r="A13" s="565" t="s">
        <v>6</v>
      </c>
      <c r="B13" s="566"/>
      <c r="C13" s="334">
        <v>60.923000000000002</v>
      </c>
      <c r="D13" s="335">
        <v>24.512353706111835</v>
      </c>
      <c r="E13" s="184">
        <v>83.377649752566668</v>
      </c>
      <c r="F13" s="328">
        <v>66.995073891625609</v>
      </c>
      <c r="G13" s="551">
        <v>64.339710685954259</v>
      </c>
      <c r="H13" s="329">
        <v>88.711410357424256</v>
      </c>
      <c r="I13" s="326">
        <v>11.923623806621979</v>
      </c>
      <c r="J13" s="28"/>
      <c r="M13" s="9"/>
    </row>
    <row r="14" spans="1:14" s="12" customFormat="1" ht="14.1" customHeight="1">
      <c r="A14" s="565" t="s">
        <v>7</v>
      </c>
      <c r="B14" s="566"/>
      <c r="C14" s="334">
        <v>89.26</v>
      </c>
      <c r="D14" s="335">
        <v>2.5817874131642005</v>
      </c>
      <c r="E14" s="184">
        <v>63.958521328173987</v>
      </c>
      <c r="F14" s="328">
        <v>24.978338903329618</v>
      </c>
      <c r="G14" s="551">
        <v>56.308470290771176</v>
      </c>
      <c r="H14" s="329">
        <v>75.03095336359884</v>
      </c>
      <c r="I14" s="326">
        <v>1.7191259021651966</v>
      </c>
      <c r="J14" s="28"/>
      <c r="M14" s="9"/>
    </row>
    <row r="15" spans="1:14" s="12" customFormat="1" ht="14.1" customHeight="1">
      <c r="A15" s="565" t="s">
        <v>8</v>
      </c>
      <c r="B15" s="566"/>
      <c r="C15" s="334">
        <v>150.773</v>
      </c>
      <c r="D15" s="335">
        <v>1.567053283671382</v>
      </c>
      <c r="E15" s="184">
        <v>76.257130676627625</v>
      </c>
      <c r="F15" s="328">
        <v>21.78915496834572</v>
      </c>
      <c r="G15" s="551">
        <v>58.035795197100136</v>
      </c>
      <c r="H15" s="329">
        <v>81.524540404329642</v>
      </c>
      <c r="I15" s="326">
        <v>0.60981912144702843</v>
      </c>
      <c r="J15" s="28"/>
      <c r="M15" s="9"/>
    </row>
    <row r="16" spans="1:14" s="12" customFormat="1" ht="14.1" customHeight="1">
      <c r="A16" s="565" t="s">
        <v>9</v>
      </c>
      <c r="B16" s="566"/>
      <c r="C16" s="334">
        <v>167.52500000000001</v>
      </c>
      <c r="D16" s="335">
        <v>1.9900655191688228</v>
      </c>
      <c r="E16" s="184">
        <v>52.931072479549904</v>
      </c>
      <c r="F16" s="328">
        <v>14.362680683311432</v>
      </c>
      <c r="G16" s="551">
        <v>45.470930657378766</v>
      </c>
      <c r="H16" s="329">
        <v>63.631161612033026</v>
      </c>
      <c r="I16" s="326">
        <v>1.6735719179199426</v>
      </c>
      <c r="J16" s="28"/>
      <c r="M16" s="9"/>
    </row>
    <row r="17" spans="1:13" s="12" customFormat="1" ht="14.1" customHeight="1">
      <c r="A17" s="565" t="s">
        <v>10</v>
      </c>
      <c r="B17" s="566"/>
      <c r="C17" s="334">
        <v>44.655999999999999</v>
      </c>
      <c r="D17" s="335">
        <v>2.7708899122289132</v>
      </c>
      <c r="E17" s="184">
        <v>90.75917211510432</v>
      </c>
      <c r="F17" s="328">
        <v>45.394998015085349</v>
      </c>
      <c r="G17" s="551">
        <v>68.805937568216549</v>
      </c>
      <c r="H17" s="329">
        <v>89.381163355723885</v>
      </c>
      <c r="I17" s="326">
        <v>6.6479400749063666</v>
      </c>
      <c r="J17" s="28"/>
      <c r="M17" s="9"/>
    </row>
    <row r="18" spans="1:13" s="12" customFormat="1" ht="14.1" customHeight="1">
      <c r="A18" s="565" t="s">
        <v>11</v>
      </c>
      <c r="B18" s="566"/>
      <c r="C18" s="334">
        <v>98.78</v>
      </c>
      <c r="D18" s="335">
        <v>1.1717113109628341</v>
      </c>
      <c r="E18" s="184">
        <v>76.204181286076931</v>
      </c>
      <c r="F18" s="328">
        <v>26.530188091031903</v>
      </c>
      <c r="G18" s="551">
        <v>61.089520235861691</v>
      </c>
      <c r="H18" s="329">
        <v>81.346454931782603</v>
      </c>
      <c r="I18" s="326">
        <v>2.5225660863958734</v>
      </c>
      <c r="J18" s="28"/>
      <c r="M18" s="9"/>
    </row>
    <row r="19" spans="1:13" s="12" customFormat="1" ht="14.1" customHeight="1">
      <c r="A19" s="565" t="s">
        <v>12</v>
      </c>
      <c r="B19" s="566"/>
      <c r="C19" s="334">
        <v>33.774000000000001</v>
      </c>
      <c r="D19" s="335">
        <v>2.1570788111159751</v>
      </c>
      <c r="E19" s="184">
        <v>45.397515527950311</v>
      </c>
      <c r="F19" s="328">
        <v>0.58252427184466016</v>
      </c>
      <c r="G19" s="551">
        <v>44.733435330116514</v>
      </c>
      <c r="H19" s="329">
        <v>60.436345907733561</v>
      </c>
      <c r="I19" s="326">
        <v>2.071792599157988</v>
      </c>
      <c r="J19" s="28"/>
      <c r="M19" s="9"/>
    </row>
    <row r="20" spans="1:13" s="12" customFormat="1" ht="14.1" customHeight="1">
      <c r="A20" s="565" t="s">
        <v>13</v>
      </c>
      <c r="B20" s="566"/>
      <c r="C20" s="334">
        <v>106.60599999999999</v>
      </c>
      <c r="D20" s="335">
        <v>4.2803539167091307</v>
      </c>
      <c r="E20" s="184">
        <v>77.144099108889378</v>
      </c>
      <c r="F20" s="328">
        <v>30.449384295538138</v>
      </c>
      <c r="G20" s="551">
        <v>61.853795033228401</v>
      </c>
      <c r="H20" s="329">
        <v>81.089248759977664</v>
      </c>
      <c r="I20" s="326">
        <v>4.8785452571583665</v>
      </c>
      <c r="J20" s="28"/>
      <c r="M20" s="9"/>
    </row>
    <row r="21" spans="1:13" s="12" customFormat="1" ht="14.1" customHeight="1">
      <c r="A21" s="565" t="s">
        <v>14</v>
      </c>
      <c r="B21" s="566"/>
      <c r="C21" s="336">
        <v>170.5</v>
      </c>
      <c r="D21" s="335">
        <v>1.5512097338119435</v>
      </c>
      <c r="E21" s="184">
        <v>72.532491257372513</v>
      </c>
      <c r="F21" s="328">
        <v>17.650739476678044</v>
      </c>
      <c r="G21" s="551">
        <v>60.969607235038715</v>
      </c>
      <c r="H21" s="329">
        <v>78.512802870201995</v>
      </c>
      <c r="I21" s="326">
        <v>4.7809232937859738</v>
      </c>
      <c r="J21" s="28"/>
      <c r="M21" s="9"/>
    </row>
    <row r="22" spans="1:13" s="12" customFormat="1" ht="14.1" customHeight="1">
      <c r="A22" s="565" t="s">
        <v>15</v>
      </c>
      <c r="B22" s="566"/>
      <c r="C22" s="334">
        <v>46.115000000000002</v>
      </c>
      <c r="D22" s="335">
        <v>2.921648697082758</v>
      </c>
      <c r="E22" s="184">
        <v>60.81670641614798</v>
      </c>
      <c r="F22" s="328">
        <v>12.912030233046398</v>
      </c>
      <c r="G22" s="551">
        <v>50.128734806299022</v>
      </c>
      <c r="H22" s="329">
        <v>74.441164065795022</v>
      </c>
      <c r="I22" s="326">
        <v>1.0453629999040952</v>
      </c>
      <c r="J22" s="28"/>
      <c r="M22" s="9"/>
    </row>
    <row r="23" spans="1:13" s="12" customFormat="1" ht="14.1" customHeight="1">
      <c r="A23" s="565" t="s">
        <v>16</v>
      </c>
      <c r="B23" s="566"/>
      <c r="C23" s="334">
        <v>62.594000000000001</v>
      </c>
      <c r="D23" s="335">
        <v>4.627338931670093</v>
      </c>
      <c r="E23" s="184">
        <v>74.636746416141364</v>
      </c>
      <c r="F23" s="328">
        <v>24.744831196021984</v>
      </c>
      <c r="G23" s="551">
        <v>61.397228637413392</v>
      </c>
      <c r="H23" s="329">
        <v>80.036745406824153</v>
      </c>
      <c r="I23" s="326">
        <v>2.0333372739094453</v>
      </c>
      <c r="J23" s="28"/>
      <c r="M23" s="9"/>
    </row>
    <row r="24" spans="1:13" s="12" customFormat="1" ht="14.1" customHeight="1">
      <c r="A24" s="565" t="s">
        <v>17</v>
      </c>
      <c r="B24" s="566"/>
      <c r="C24" s="334">
        <v>169.154</v>
      </c>
      <c r="D24" s="335">
        <v>5.8120117553236019</v>
      </c>
      <c r="E24" s="184">
        <v>76.916916723753658</v>
      </c>
      <c r="F24" s="328">
        <v>41.927264303914754</v>
      </c>
      <c r="G24" s="551">
        <v>63.93914671017901</v>
      </c>
      <c r="H24" s="329">
        <v>84.332242088474771</v>
      </c>
      <c r="I24" s="326">
        <v>1.8091858663601381</v>
      </c>
      <c r="J24" s="28"/>
      <c r="M24" s="9"/>
    </row>
    <row r="25" spans="1:13" s="12" customFormat="1" ht="14.1" customHeight="1">
      <c r="A25" s="565" t="s">
        <v>18</v>
      </c>
      <c r="B25" s="566"/>
      <c r="C25" s="334">
        <v>88.962000000000003</v>
      </c>
      <c r="D25" s="335">
        <v>14.61839910777322</v>
      </c>
      <c r="E25" s="184">
        <v>79.585699216733616</v>
      </c>
      <c r="F25" s="328">
        <v>60.849793946283924</v>
      </c>
      <c r="G25" s="551">
        <v>83.29579195249309</v>
      </c>
      <c r="H25" s="329">
        <v>88.336302454473483</v>
      </c>
      <c r="I25" s="326">
        <v>8.4278430964519835</v>
      </c>
      <c r="J25" s="28"/>
      <c r="M25" s="9"/>
    </row>
    <row r="26" spans="1:13" ht="24.95" customHeight="1">
      <c r="A26" s="569" t="s">
        <v>141</v>
      </c>
      <c r="B26" s="569"/>
      <c r="C26" s="569"/>
      <c r="D26" s="569"/>
      <c r="E26" s="569"/>
      <c r="F26" s="569"/>
      <c r="G26" s="569"/>
      <c r="H26" s="569"/>
      <c r="I26" s="569"/>
    </row>
    <row r="27" spans="1:13" ht="17.100000000000001" customHeight="1">
      <c r="A27" s="132" t="s">
        <v>0</v>
      </c>
      <c r="B27" s="133" t="s">
        <v>1</v>
      </c>
      <c r="C27" s="330">
        <v>177.749</v>
      </c>
      <c r="D27" s="337">
        <v>0.15183869827164279</v>
      </c>
      <c r="E27" s="337">
        <v>6.4958608226344126</v>
      </c>
      <c r="F27" s="337">
        <v>4.8365651302846349</v>
      </c>
      <c r="G27" s="337">
        <v>10.138849695873645</v>
      </c>
      <c r="H27" s="337">
        <v>9.0950800205111584</v>
      </c>
      <c r="I27" s="338">
        <v>0.35423794461300112</v>
      </c>
    </row>
    <row r="28" spans="1:13" ht="14.1" customHeight="1">
      <c r="A28" s="567" t="s">
        <v>2</v>
      </c>
      <c r="B28" s="568"/>
      <c r="C28" s="332"/>
      <c r="D28" s="339"/>
      <c r="E28" s="316"/>
      <c r="F28" s="317"/>
      <c r="G28" s="318"/>
      <c r="H28" s="319"/>
      <c r="I28" s="346"/>
    </row>
    <row r="29" spans="1:13" ht="14.1" customHeight="1">
      <c r="A29" s="565" t="s">
        <v>3</v>
      </c>
      <c r="B29" s="566"/>
      <c r="C29" s="334">
        <v>2.375</v>
      </c>
      <c r="D29" s="340">
        <v>1.7777995745541706E-2</v>
      </c>
      <c r="E29" s="183">
        <v>0.64868363656830885</v>
      </c>
      <c r="F29" s="323">
        <v>2.6726057906458794E-2</v>
      </c>
      <c r="G29" s="321">
        <v>5.1467066824175474</v>
      </c>
      <c r="H29" s="319">
        <v>0.73645449763282478</v>
      </c>
      <c r="I29" s="346">
        <v>0.10076694844091139</v>
      </c>
    </row>
    <row r="30" spans="1:13" ht="14.1" customHeight="1">
      <c r="A30" s="565" t="s">
        <v>4</v>
      </c>
      <c r="B30" s="566"/>
      <c r="C30" s="336">
        <v>11.241</v>
      </c>
      <c r="D30" s="340">
        <v>8.7654989959519338E-3</v>
      </c>
      <c r="E30" s="183">
        <v>5.9359167465425164</v>
      </c>
      <c r="F30" s="323">
        <v>12.281476249337807</v>
      </c>
      <c r="G30" s="183">
        <v>9.3940173137910357</v>
      </c>
      <c r="H30" s="319">
        <v>13.558533098380824</v>
      </c>
      <c r="I30" s="346">
        <v>0.71707490237841676</v>
      </c>
    </row>
    <row r="31" spans="1:13" ht="14.1" customHeight="1">
      <c r="A31" s="565" t="s">
        <v>5</v>
      </c>
      <c r="B31" s="566"/>
      <c r="C31" s="334">
        <v>32.927</v>
      </c>
      <c r="D31" s="340">
        <v>0.5412796991624409</v>
      </c>
      <c r="E31" s="183">
        <v>23.286681122281358</v>
      </c>
      <c r="F31" s="323">
        <v>17.47159090909091</v>
      </c>
      <c r="G31" s="183">
        <v>22.440859883416092</v>
      </c>
      <c r="H31" s="319">
        <v>28.884849244656181</v>
      </c>
      <c r="I31" s="346">
        <v>1.420990566037736</v>
      </c>
    </row>
    <row r="32" spans="1:13" ht="14.1" customHeight="1">
      <c r="A32" s="565" t="s">
        <v>6</v>
      </c>
      <c r="B32" s="566"/>
      <c r="C32" s="334">
        <v>0.83799999999999997</v>
      </c>
      <c r="D32" s="340">
        <v>3.0884265279583874E-2</v>
      </c>
      <c r="E32" s="183">
        <v>0.40992687790826504</v>
      </c>
      <c r="F32" s="323">
        <v>0.39408866995073888</v>
      </c>
      <c r="G32" s="183">
        <v>4.8156789547363505</v>
      </c>
      <c r="H32" s="319">
        <v>1.2320034381491298</v>
      </c>
      <c r="I32" s="461" t="s">
        <v>151</v>
      </c>
    </row>
    <row r="33" spans="1:10" ht="14.1" customHeight="1">
      <c r="A33" s="565" t="s">
        <v>7</v>
      </c>
      <c r="B33" s="566"/>
      <c r="C33" s="334">
        <v>10.941000000000001</v>
      </c>
      <c r="D33" s="340">
        <v>0.12585413718811994</v>
      </c>
      <c r="E33" s="183">
        <v>6.6041631616781116</v>
      </c>
      <c r="F33" s="323">
        <v>2.8097536823864342</v>
      </c>
      <c r="G33" s="183">
        <v>11.93109987357775</v>
      </c>
      <c r="H33" s="319">
        <v>7.6986571002254038</v>
      </c>
      <c r="I33" s="346">
        <v>9.5228548516439457E-2</v>
      </c>
    </row>
    <row r="34" spans="1:10" ht="14.1" customHeight="1">
      <c r="A34" s="565" t="s">
        <v>8</v>
      </c>
      <c r="B34" s="566"/>
      <c r="C34" s="334">
        <v>6.532</v>
      </c>
      <c r="D34" s="340">
        <v>9.6493428797498888E-4</v>
      </c>
      <c r="E34" s="183">
        <v>0.85669623825087804</v>
      </c>
      <c r="F34" s="323">
        <v>2.5708780622075418</v>
      </c>
      <c r="G34" s="183">
        <v>6.0851835070231086</v>
      </c>
      <c r="H34" s="319">
        <v>4.7229062863906224</v>
      </c>
      <c r="I34" s="346">
        <v>0.30490956072351422</v>
      </c>
    </row>
    <row r="35" spans="1:10" ht="14.1" customHeight="1">
      <c r="A35" s="565" t="s">
        <v>9</v>
      </c>
      <c r="B35" s="566"/>
      <c r="C35" s="334">
        <v>46.793999999999997</v>
      </c>
      <c r="D35" s="340">
        <v>0.22531218126393798</v>
      </c>
      <c r="E35" s="183">
        <v>13.976717354386237</v>
      </c>
      <c r="F35" s="323">
        <v>11.708278580814717</v>
      </c>
      <c r="G35" s="321">
        <v>13.460554838395403</v>
      </c>
      <c r="H35" s="319">
        <v>18.920951524564703</v>
      </c>
      <c r="I35" s="346">
        <v>0.13375526049652561</v>
      </c>
    </row>
    <row r="36" spans="1:10" ht="14.1" customHeight="1">
      <c r="A36" s="565" t="s">
        <v>10</v>
      </c>
      <c r="B36" s="566"/>
      <c r="C36" s="334">
        <v>0.53500000000000003</v>
      </c>
      <c r="D36" s="462" t="s">
        <v>151</v>
      </c>
      <c r="E36" s="183">
        <v>0.4747428476242036</v>
      </c>
      <c r="F36" s="462" t="s">
        <v>151</v>
      </c>
      <c r="G36" s="183">
        <v>4.0056756166775811</v>
      </c>
      <c r="H36" s="319">
        <v>0.38587966271259111</v>
      </c>
      <c r="I36" s="461" t="s">
        <v>151</v>
      </c>
    </row>
    <row r="37" spans="1:10" ht="14.1" customHeight="1">
      <c r="A37" s="565" t="s">
        <v>11</v>
      </c>
      <c r="B37" s="566"/>
      <c r="C37" s="334">
        <v>5.4649999999999999</v>
      </c>
      <c r="D37" s="462" t="s">
        <v>151</v>
      </c>
      <c r="E37" s="183">
        <v>1.6346791275243748</v>
      </c>
      <c r="F37" s="323">
        <v>3.1902733035435933</v>
      </c>
      <c r="G37" s="183">
        <v>7.3907799517555617</v>
      </c>
      <c r="H37" s="319">
        <v>5.1973831357638112</v>
      </c>
      <c r="I37" s="346">
        <v>0.66086395873629922</v>
      </c>
    </row>
    <row r="38" spans="1:10" ht="14.1" customHeight="1">
      <c r="A38" s="565" t="s">
        <v>12</v>
      </c>
      <c r="B38" s="566"/>
      <c r="C38" s="334">
        <v>20.103999999999999</v>
      </c>
      <c r="D38" s="340">
        <v>1.8310263106253868</v>
      </c>
      <c r="E38" s="183">
        <v>29.198757763975152</v>
      </c>
      <c r="F38" s="323">
        <v>6.3522884882108182</v>
      </c>
      <c r="G38" s="321">
        <v>26.191597034247383</v>
      </c>
      <c r="H38" s="319">
        <v>28.374672435858372</v>
      </c>
      <c r="I38" s="346">
        <v>1.6951030356747177</v>
      </c>
    </row>
    <row r="39" spans="1:10" ht="14.1" customHeight="1">
      <c r="A39" s="565" t="s">
        <v>13</v>
      </c>
      <c r="B39" s="566"/>
      <c r="C39" s="334">
        <v>5.8890000000000002</v>
      </c>
      <c r="D39" s="340">
        <v>3.8382889172716386E-2</v>
      </c>
      <c r="E39" s="183">
        <v>2.0531768456132724</v>
      </c>
      <c r="F39" s="323">
        <v>4.709739325123941</v>
      </c>
      <c r="G39" s="183">
        <v>8.4470094438614911</v>
      </c>
      <c r="H39" s="319">
        <v>4.6316066090726933</v>
      </c>
      <c r="I39" s="461" t="s">
        <v>151</v>
      </c>
    </row>
    <row r="40" spans="1:10" ht="14.1" customHeight="1">
      <c r="A40" s="565" t="s">
        <v>14</v>
      </c>
      <c r="B40" s="566"/>
      <c r="C40" s="336">
        <v>7.8109999999999999</v>
      </c>
      <c r="D40" s="340">
        <v>1.6316255652417136E-2</v>
      </c>
      <c r="E40" s="183">
        <v>1.8824921272856967</v>
      </c>
      <c r="F40" s="323">
        <v>1.552901023890785</v>
      </c>
      <c r="G40" s="324">
        <v>5.8084395446087358</v>
      </c>
      <c r="H40" s="319">
        <v>3.7990858603233888</v>
      </c>
      <c r="I40" s="346">
        <v>0.32303535768824154</v>
      </c>
    </row>
    <row r="41" spans="1:10" ht="14.1" customHeight="1">
      <c r="A41" s="565" t="s">
        <v>15</v>
      </c>
      <c r="B41" s="566"/>
      <c r="C41" s="334">
        <v>9.8659999999999997</v>
      </c>
      <c r="D41" s="340">
        <v>5.141161608742912E-2</v>
      </c>
      <c r="E41" s="183">
        <v>13.320923739165844</v>
      </c>
      <c r="F41" s="323">
        <v>8.8179718664707121</v>
      </c>
      <c r="G41" s="183">
        <v>14.077001377163045</v>
      </c>
      <c r="H41" s="319">
        <v>13.074652045550399</v>
      </c>
      <c r="I41" s="461" t="s">
        <v>151</v>
      </c>
    </row>
    <row r="42" spans="1:10" ht="14.1" customHeight="1">
      <c r="A42" s="565" t="s">
        <v>16</v>
      </c>
      <c r="B42" s="566"/>
      <c r="C42" s="334">
        <v>8.9280000000000008</v>
      </c>
      <c r="D42" s="340">
        <v>0.29966200912923796</v>
      </c>
      <c r="E42" s="183">
        <v>8.4844354662058556</v>
      </c>
      <c r="F42" s="323">
        <v>5.0117770217220619</v>
      </c>
      <c r="G42" s="183">
        <v>14.24364896073903</v>
      </c>
      <c r="H42" s="319">
        <v>11.968503937007874</v>
      </c>
      <c r="I42" s="346">
        <v>0.6383733301808725</v>
      </c>
    </row>
    <row r="43" spans="1:10" ht="14.1" customHeight="1">
      <c r="A43" s="565" t="s">
        <v>17</v>
      </c>
      <c r="B43" s="566"/>
      <c r="C43" s="334">
        <v>6.5620000000000003</v>
      </c>
      <c r="D43" s="340">
        <v>8.5036636250280892E-2</v>
      </c>
      <c r="E43" s="183">
        <v>1.6991017241878372</v>
      </c>
      <c r="F43" s="323">
        <v>2.6082927959230946</v>
      </c>
      <c r="G43" s="183">
        <v>6.0997264481451268</v>
      </c>
      <c r="H43" s="319">
        <v>3.1541173507932507</v>
      </c>
      <c r="I43" s="461" t="s">
        <v>151</v>
      </c>
    </row>
    <row r="44" spans="1:10" ht="14.1" customHeight="1">
      <c r="A44" s="565" t="s">
        <v>18</v>
      </c>
      <c r="B44" s="566"/>
      <c r="C44" s="334">
        <v>0.94099999999999995</v>
      </c>
      <c r="D44" s="340">
        <v>3.0695875497528981E-3</v>
      </c>
      <c r="E44" s="183">
        <v>0.14812487375720987</v>
      </c>
      <c r="F44" s="323">
        <v>0.45473923546966039</v>
      </c>
      <c r="G44" s="183">
        <v>2.1040237534555137</v>
      </c>
      <c r="H44" s="319">
        <v>2.1229216152019004</v>
      </c>
      <c r="I44" s="514" t="s">
        <v>151</v>
      </c>
    </row>
    <row r="45" spans="1:10" ht="41.25" customHeight="1">
      <c r="A45" s="625" t="s">
        <v>90</v>
      </c>
      <c r="B45" s="625"/>
      <c r="C45" s="625"/>
      <c r="D45" s="625"/>
      <c r="E45" s="625"/>
      <c r="F45" s="625"/>
      <c r="G45" s="625"/>
      <c r="H45" s="625"/>
      <c r="I45" s="625"/>
    </row>
    <row r="46" spans="1:10" s="11" customFormat="1" ht="27" customHeight="1">
      <c r="A46" s="624" t="s">
        <v>293</v>
      </c>
      <c r="B46" s="624"/>
      <c r="C46" s="624"/>
      <c r="D46" s="624"/>
      <c r="E46" s="624"/>
      <c r="F46" s="624"/>
      <c r="G46" s="624"/>
      <c r="H46" s="624"/>
      <c r="I46" s="624"/>
      <c r="J46" s="421"/>
    </row>
  </sheetData>
  <customSheetViews>
    <customSheetView guid="{7A9DC38A-B2BB-4566-9CDD-35B3DA7C537F}" scale="75">
      <selection activeCell="O17" sqref="O17"/>
      <pageMargins left="0.7" right="0.7" top="0.75" bottom="0.75" header="0.3" footer="0.3"/>
      <pageSetup paperSize="9" scale="91" orientation="portrait" horizontalDpi="4294967294" verticalDpi="4294967294" r:id="rId1"/>
    </customSheetView>
  </customSheetViews>
  <mergeCells count="44">
    <mergeCell ref="A45:I45"/>
    <mergeCell ref="A46:I46"/>
    <mergeCell ref="B1:I1"/>
    <mergeCell ref="B2:I2"/>
    <mergeCell ref="A4:B6"/>
    <mergeCell ref="C4:I4"/>
    <mergeCell ref="C5:C6"/>
    <mergeCell ref="D5:I5"/>
    <mergeCell ref="A19:B19"/>
    <mergeCell ref="A7:I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32:B32"/>
    <mergeCell ref="A20:B20"/>
    <mergeCell ref="A21:B21"/>
    <mergeCell ref="A22:B22"/>
    <mergeCell ref="A23:B23"/>
    <mergeCell ref="A24:B24"/>
    <mergeCell ref="A25:B25"/>
    <mergeCell ref="A26:I26"/>
    <mergeCell ref="A28:B28"/>
    <mergeCell ref="A29:B29"/>
    <mergeCell ref="A30:B30"/>
    <mergeCell ref="A31:B31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</mergeCells>
  <pageMargins left="0.7" right="0.7" top="0.75" bottom="0.75" header="0.3" footer="0.3"/>
  <pageSetup paperSize="9" scale="91" orientation="portrait" horizontalDpi="4294967294" verticalDpi="4294967294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zoomScale="75" zoomScaleNormal="75" workbookViewId="0"/>
  </sheetViews>
  <sheetFormatPr defaultColWidth="7.75" defaultRowHeight="12.75"/>
  <cols>
    <col min="1" max="1" width="12.75" style="9" customWidth="1"/>
    <col min="2" max="2" width="6.375" style="9" customWidth="1"/>
    <col min="3" max="3" width="9" style="9" customWidth="1"/>
    <col min="4" max="5" width="9.625" style="9" customWidth="1"/>
    <col min="6" max="6" width="11" style="9" customWidth="1"/>
    <col min="7" max="7" width="11.125" style="9" customWidth="1"/>
    <col min="8" max="8" width="10.25" style="10" customWidth="1"/>
    <col min="9" max="9" width="9.25" style="9" customWidth="1"/>
    <col min="10" max="10" width="7.75" style="10"/>
    <col min="11" max="16384" width="7.75" style="9"/>
  </cols>
  <sheetData>
    <row r="1" spans="1:14" s="5" customFormat="1" ht="33" customHeight="1">
      <c r="A1" s="85" t="s">
        <v>191</v>
      </c>
      <c r="B1" s="575" t="s">
        <v>290</v>
      </c>
      <c r="C1" s="575"/>
      <c r="D1" s="575"/>
      <c r="E1" s="575"/>
      <c r="F1" s="575"/>
      <c r="G1" s="575"/>
      <c r="H1" s="575"/>
      <c r="I1" s="575"/>
      <c r="J1" s="16"/>
    </row>
    <row r="2" spans="1:14" s="26" customFormat="1" ht="30" customHeight="1">
      <c r="A2" s="86"/>
      <c r="B2" s="576" t="s">
        <v>291</v>
      </c>
      <c r="C2" s="576"/>
      <c r="D2" s="576"/>
      <c r="E2" s="576"/>
      <c r="F2" s="576"/>
      <c r="G2" s="576"/>
      <c r="H2" s="576"/>
      <c r="I2" s="576"/>
      <c r="J2" s="27"/>
    </row>
    <row r="3" spans="1:14" s="5" customFormat="1" ht="15.75" customHeight="1" thickBot="1">
      <c r="A3" s="30" t="s">
        <v>26</v>
      </c>
      <c r="B3" s="30"/>
      <c r="C3" s="30"/>
      <c r="D3" s="30"/>
      <c r="E3" s="16"/>
      <c r="F3" s="16"/>
      <c r="G3" s="16"/>
      <c r="H3" s="16"/>
      <c r="I3" s="16"/>
      <c r="J3" s="16"/>
    </row>
    <row r="4" spans="1:14" s="5" customFormat="1" ht="22.5" customHeight="1">
      <c r="A4" s="615" t="s">
        <v>40</v>
      </c>
      <c r="B4" s="616"/>
      <c r="C4" s="621" t="s">
        <v>139</v>
      </c>
      <c r="D4" s="610"/>
      <c r="E4" s="610"/>
      <c r="F4" s="610"/>
      <c r="G4" s="610"/>
      <c r="H4" s="610"/>
      <c r="I4" s="610"/>
      <c r="J4" s="16"/>
    </row>
    <row r="5" spans="1:14" s="5" customFormat="1" ht="35.25" customHeight="1">
      <c r="A5" s="617"/>
      <c r="B5" s="618"/>
      <c r="C5" s="622" t="s">
        <v>35</v>
      </c>
      <c r="D5" s="607" t="s">
        <v>135</v>
      </c>
      <c r="E5" s="608"/>
      <c r="F5" s="608"/>
      <c r="G5" s="608"/>
      <c r="H5" s="608"/>
      <c r="I5" s="608"/>
      <c r="J5" s="16"/>
    </row>
    <row r="6" spans="1:14" s="5" customFormat="1" ht="66" customHeight="1" thickBot="1">
      <c r="A6" s="619"/>
      <c r="B6" s="620"/>
      <c r="C6" s="623"/>
      <c r="D6" s="113" t="s">
        <v>136</v>
      </c>
      <c r="E6" s="113" t="s">
        <v>140</v>
      </c>
      <c r="F6" s="113" t="s">
        <v>212</v>
      </c>
      <c r="G6" s="113" t="s">
        <v>214</v>
      </c>
      <c r="H6" s="113" t="s">
        <v>215</v>
      </c>
      <c r="I6" s="481" t="s">
        <v>213</v>
      </c>
      <c r="J6" s="16"/>
    </row>
    <row r="7" spans="1:14" s="12" customFormat="1" ht="18" customHeight="1">
      <c r="A7" s="574" t="s">
        <v>292</v>
      </c>
      <c r="B7" s="574"/>
      <c r="C7" s="574"/>
      <c r="D7" s="574"/>
      <c r="E7" s="574"/>
      <c r="F7" s="574"/>
      <c r="G7" s="574"/>
      <c r="H7" s="574"/>
      <c r="I7" s="574"/>
      <c r="J7" s="38"/>
    </row>
    <row r="8" spans="1:14" ht="18" customHeight="1">
      <c r="A8" s="132" t="s">
        <v>0</v>
      </c>
      <c r="B8" s="133" t="s">
        <v>1</v>
      </c>
      <c r="C8" s="330">
        <v>136.11000000000001</v>
      </c>
      <c r="D8" s="337">
        <v>0.44149485568574309</v>
      </c>
      <c r="E8" s="337">
        <v>4.2508305679143561</v>
      </c>
      <c r="F8" s="337">
        <v>4.3919549012411789E-2</v>
      </c>
      <c r="G8" s="337">
        <v>14.316493267612653</v>
      </c>
      <c r="H8" s="337">
        <v>1.8138111045567933</v>
      </c>
      <c r="I8" s="338">
        <v>0.75406687754179846</v>
      </c>
      <c r="J8" s="88"/>
    </row>
    <row r="9" spans="1:14" ht="18.75" customHeight="1">
      <c r="A9" s="567" t="s">
        <v>2</v>
      </c>
      <c r="B9" s="568"/>
      <c r="C9" s="332"/>
      <c r="D9" s="339"/>
      <c r="E9" s="316"/>
      <c r="F9" s="317"/>
      <c r="G9" s="318"/>
      <c r="H9" s="319"/>
      <c r="I9" s="320"/>
      <c r="J9" s="88"/>
      <c r="N9" s="73"/>
    </row>
    <row r="10" spans="1:14" s="12" customFormat="1" ht="23.1" customHeight="1">
      <c r="A10" s="565" t="s">
        <v>3</v>
      </c>
      <c r="B10" s="566"/>
      <c r="C10" s="334">
        <v>3.8159999999999998</v>
      </c>
      <c r="D10" s="340">
        <v>0.32736033545238868</v>
      </c>
      <c r="E10" s="183">
        <v>1.9671577525433743</v>
      </c>
      <c r="F10" s="473" t="s">
        <v>151</v>
      </c>
      <c r="G10" s="321">
        <v>4.6294818173110697</v>
      </c>
      <c r="H10" s="322">
        <v>1.2683383014787539</v>
      </c>
      <c r="I10" s="458" t="s">
        <v>151</v>
      </c>
      <c r="J10" s="28"/>
      <c r="M10" s="9"/>
    </row>
    <row r="11" spans="1:14" s="12" customFormat="1" ht="23.1" customHeight="1">
      <c r="A11" s="565" t="s">
        <v>4</v>
      </c>
      <c r="B11" s="566"/>
      <c r="C11" s="336">
        <v>5.2089999999999996</v>
      </c>
      <c r="D11" s="340">
        <v>7.1717719057788551E-2</v>
      </c>
      <c r="E11" s="183">
        <v>2.0419690538135011</v>
      </c>
      <c r="F11" s="473" t="s">
        <v>151</v>
      </c>
      <c r="G11" s="183">
        <v>12.226793520185138</v>
      </c>
      <c r="H11" s="322">
        <v>2.5999933504006383</v>
      </c>
      <c r="I11" s="326">
        <v>2.066027689030884</v>
      </c>
      <c r="J11" s="28"/>
      <c r="M11" s="9"/>
    </row>
    <row r="12" spans="1:14" s="12" customFormat="1" ht="23.1" customHeight="1">
      <c r="A12" s="565" t="s">
        <v>5</v>
      </c>
      <c r="B12" s="566"/>
      <c r="C12" s="334">
        <v>10.975</v>
      </c>
      <c r="D12" s="340">
        <v>8.7907078961719731E-2</v>
      </c>
      <c r="E12" s="183">
        <v>6.5526644326171235</v>
      </c>
      <c r="F12" s="473" t="s">
        <v>151</v>
      </c>
      <c r="G12" s="183">
        <v>19.800758720661261</v>
      </c>
      <c r="H12" s="322">
        <v>1.3884535823982949</v>
      </c>
      <c r="I12" s="326">
        <v>8.8443396226415102E-2</v>
      </c>
      <c r="J12" s="28"/>
      <c r="M12" s="9"/>
    </row>
    <row r="13" spans="1:14" s="12" customFormat="1" ht="23.1" customHeight="1">
      <c r="A13" s="565" t="s">
        <v>6</v>
      </c>
      <c r="B13" s="566"/>
      <c r="C13" s="334">
        <v>0.95699999999999996</v>
      </c>
      <c r="D13" s="340">
        <v>0.27145643693107935</v>
      </c>
      <c r="E13" s="183">
        <v>0.35453135386660756</v>
      </c>
      <c r="F13" s="473" t="s">
        <v>151</v>
      </c>
      <c r="G13" s="183">
        <v>6.000933271115259</v>
      </c>
      <c r="H13" s="322">
        <v>7.1628106869135455E-2</v>
      </c>
      <c r="I13" s="326">
        <v>0.83282551289863904</v>
      </c>
      <c r="J13" s="28"/>
      <c r="M13" s="9"/>
    </row>
    <row r="14" spans="1:14" s="12" customFormat="1" ht="23.1" customHeight="1">
      <c r="A14" s="565" t="s">
        <v>7</v>
      </c>
      <c r="B14" s="566"/>
      <c r="C14" s="334">
        <v>6.3680000000000003</v>
      </c>
      <c r="D14" s="340">
        <v>0.17278279851250364</v>
      </c>
      <c r="E14" s="183">
        <v>3.8205649786641787</v>
      </c>
      <c r="F14" s="473" t="s">
        <v>151</v>
      </c>
      <c r="G14" s="183">
        <v>10.176991150442479</v>
      </c>
      <c r="H14" s="322">
        <v>0.93971237182132772</v>
      </c>
      <c r="I14" s="326">
        <v>0.55633520449077789</v>
      </c>
      <c r="J14" s="28"/>
      <c r="M14" s="9"/>
    </row>
    <row r="15" spans="1:14" s="12" customFormat="1" ht="23.1" customHeight="1">
      <c r="A15" s="565" t="s">
        <v>8</v>
      </c>
      <c r="B15" s="566"/>
      <c r="C15" s="334">
        <v>14.795</v>
      </c>
      <c r="D15" s="340">
        <v>0.42360615242102012</v>
      </c>
      <c r="E15" s="183">
        <v>4.2459246026106907</v>
      </c>
      <c r="F15" s="473" t="s">
        <v>151</v>
      </c>
      <c r="G15" s="183">
        <v>18.676937018577256</v>
      </c>
      <c r="H15" s="322">
        <v>2.6573506672011913</v>
      </c>
      <c r="I15" s="326">
        <v>0.50645994832041341</v>
      </c>
      <c r="J15" s="28"/>
      <c r="M15" s="9"/>
    </row>
    <row r="16" spans="1:14" s="12" customFormat="1" ht="23.1" customHeight="1">
      <c r="A16" s="565" t="s">
        <v>9</v>
      </c>
      <c r="B16" s="566"/>
      <c r="C16" s="334">
        <v>31.545000000000002</v>
      </c>
      <c r="D16" s="340">
        <v>1.0502083129246214</v>
      </c>
      <c r="E16" s="183">
        <v>8.4030127432297537</v>
      </c>
      <c r="F16" s="323">
        <v>8.5413929040735873E-2</v>
      </c>
      <c r="G16" s="321">
        <v>16.26153883625204</v>
      </c>
      <c r="H16" s="322">
        <v>2.3771764898226109</v>
      </c>
      <c r="I16" s="326">
        <v>0.3784295175023652</v>
      </c>
      <c r="J16" s="28"/>
      <c r="M16" s="9"/>
    </row>
    <row r="17" spans="1:20" s="12" customFormat="1" ht="23.1" customHeight="1">
      <c r="A17" s="565" t="s">
        <v>10</v>
      </c>
      <c r="B17" s="566"/>
      <c r="C17" s="334">
        <v>2.2869999999999999</v>
      </c>
      <c r="D17" s="340">
        <v>0.34636123902861415</v>
      </c>
      <c r="E17" s="183">
        <v>2.0114104859867572</v>
      </c>
      <c r="F17" s="323">
        <v>0.69472012703453756</v>
      </c>
      <c r="G17" s="183">
        <v>13.588736083824493</v>
      </c>
      <c r="H17" s="322">
        <v>2.2223810204373304</v>
      </c>
      <c r="I17" s="326">
        <v>0.69288389513108617</v>
      </c>
      <c r="J17" s="28"/>
      <c r="M17" s="9"/>
    </row>
    <row r="18" spans="1:20" s="12" customFormat="1" ht="23.1" customHeight="1">
      <c r="A18" s="565" t="s">
        <v>11</v>
      </c>
      <c r="B18" s="566"/>
      <c r="C18" s="334">
        <v>8.7230000000000008</v>
      </c>
      <c r="D18" s="340">
        <v>0.27721368017277503</v>
      </c>
      <c r="E18" s="183">
        <v>5.0786618591039172</v>
      </c>
      <c r="F18" s="323">
        <v>0.16626831549412865</v>
      </c>
      <c r="G18" s="183">
        <v>15.136692575716964</v>
      </c>
      <c r="H18" s="322">
        <v>1.4677924401699844</v>
      </c>
      <c r="I18" s="326">
        <v>1.4426176660219214</v>
      </c>
      <c r="J18" s="28"/>
      <c r="M18" s="9"/>
    </row>
    <row r="19" spans="1:20" s="12" customFormat="1" ht="23.1" customHeight="1">
      <c r="A19" s="565" t="s">
        <v>12</v>
      </c>
      <c r="B19" s="566"/>
      <c r="C19" s="334">
        <v>2.6230000000000002</v>
      </c>
      <c r="D19" s="340">
        <v>0.40605612329614926</v>
      </c>
      <c r="E19" s="183">
        <v>2.0527950310559007</v>
      </c>
      <c r="F19" s="473" t="s">
        <v>151</v>
      </c>
      <c r="G19" s="321">
        <v>9.3444745204189719</v>
      </c>
      <c r="H19" s="322">
        <v>0.63989274178804312</v>
      </c>
      <c r="I19" s="325" t="s">
        <v>151</v>
      </c>
      <c r="J19" s="28"/>
      <c r="M19" s="9"/>
    </row>
    <row r="20" spans="1:20" s="12" customFormat="1" ht="23.1" customHeight="1">
      <c r="A20" s="565" t="s">
        <v>13</v>
      </c>
      <c r="B20" s="566"/>
      <c r="C20" s="334">
        <v>9.875</v>
      </c>
      <c r="D20" s="340">
        <v>1.0859710540073721</v>
      </c>
      <c r="E20" s="183">
        <v>4.4120843294935881</v>
      </c>
      <c r="F20" s="473" t="s">
        <v>151</v>
      </c>
      <c r="G20" s="183">
        <v>14.623994403637635</v>
      </c>
      <c r="H20" s="322">
        <v>3.2618335906448115</v>
      </c>
      <c r="I20" s="326">
        <v>0.10177771746505632</v>
      </c>
      <c r="J20" s="28"/>
      <c r="M20" s="9"/>
    </row>
    <row r="21" spans="1:20" s="12" customFormat="1" ht="23.1" customHeight="1">
      <c r="A21" s="565" t="s">
        <v>14</v>
      </c>
      <c r="B21" s="566"/>
      <c r="C21" s="336">
        <v>17.172999999999998</v>
      </c>
      <c r="D21" s="340">
        <v>0.31777850294469567</v>
      </c>
      <c r="E21" s="183">
        <v>4.5218087234893956</v>
      </c>
      <c r="F21" s="473" t="s">
        <v>151</v>
      </c>
      <c r="G21" s="324">
        <v>18.287680825946897</v>
      </c>
      <c r="H21" s="322">
        <v>2.1854163594960765</v>
      </c>
      <c r="I21" s="326">
        <v>2.0057559027369902</v>
      </c>
      <c r="J21" s="28"/>
      <c r="M21" s="9"/>
    </row>
    <row r="22" spans="1:20" s="12" customFormat="1" ht="23.1" customHeight="1">
      <c r="A22" s="565" t="s">
        <v>15</v>
      </c>
      <c r="B22" s="566"/>
      <c r="C22" s="334">
        <v>3.056</v>
      </c>
      <c r="D22" s="340">
        <v>6.3162842621698634E-2</v>
      </c>
      <c r="E22" s="183">
        <v>1.317549880751556</v>
      </c>
      <c r="F22" s="473" t="s">
        <v>151</v>
      </c>
      <c r="G22" s="183">
        <v>11.867552841147237</v>
      </c>
      <c r="H22" s="322">
        <v>2.2827920708561789</v>
      </c>
      <c r="I22" s="326">
        <v>1.3906205044595761</v>
      </c>
      <c r="J22" s="28"/>
      <c r="M22" s="9"/>
    </row>
    <row r="23" spans="1:20" s="12" customFormat="1" ht="23.1" customHeight="1">
      <c r="A23" s="565" t="s">
        <v>16</v>
      </c>
      <c r="B23" s="566"/>
      <c r="C23" s="334">
        <v>3.016</v>
      </c>
      <c r="D23" s="340">
        <v>8.2465126543317419E-2</v>
      </c>
      <c r="E23" s="183">
        <v>2.5652882907002215</v>
      </c>
      <c r="F23" s="323">
        <v>0.11777021722062288</v>
      </c>
      <c r="G23" s="183">
        <v>9.9422632794457275</v>
      </c>
      <c r="H23" s="322">
        <v>0.27296587926509186</v>
      </c>
      <c r="I23" s="326">
        <v>1.276746660361745</v>
      </c>
      <c r="J23" s="28"/>
      <c r="M23" s="9"/>
      <c r="T23" s="138"/>
    </row>
    <row r="24" spans="1:20" s="12" customFormat="1" ht="23.1" customHeight="1">
      <c r="A24" s="565" t="s">
        <v>17</v>
      </c>
      <c r="B24" s="566"/>
      <c r="C24" s="334">
        <v>12.788</v>
      </c>
      <c r="D24" s="340">
        <v>0.2969673203766286</v>
      </c>
      <c r="E24" s="183">
        <v>4.019567168067308</v>
      </c>
      <c r="F24" s="473" t="s">
        <v>151</v>
      </c>
      <c r="G24" s="183">
        <v>17.88165282910208</v>
      </c>
      <c r="H24" s="322">
        <v>0.97792327709225213</v>
      </c>
      <c r="I24" s="326">
        <v>0.14993253036133738</v>
      </c>
      <c r="J24" s="28"/>
      <c r="M24" s="9"/>
    </row>
    <row r="25" spans="1:20" s="12" customFormat="1" ht="23.1" customHeight="1">
      <c r="A25" s="628" t="s">
        <v>18</v>
      </c>
      <c r="B25" s="629"/>
      <c r="C25" s="334">
        <v>2.9039999999999999</v>
      </c>
      <c r="D25" s="340">
        <v>0.44815978226392317</v>
      </c>
      <c r="E25" s="183">
        <v>1.3308795475458401</v>
      </c>
      <c r="F25" s="473" t="s">
        <v>151</v>
      </c>
      <c r="G25" s="183">
        <v>7.6482031329988738</v>
      </c>
      <c r="H25" s="322">
        <v>1.8754948535233569</v>
      </c>
      <c r="I25" s="325" t="s">
        <v>151</v>
      </c>
      <c r="J25" s="28"/>
      <c r="M25" s="9"/>
    </row>
    <row r="26" spans="1:20" ht="51" customHeight="1">
      <c r="A26" s="625" t="s">
        <v>90</v>
      </c>
      <c r="B26" s="625"/>
      <c r="C26" s="625"/>
      <c r="D26" s="625"/>
      <c r="E26" s="625"/>
      <c r="F26" s="625"/>
      <c r="G26" s="625"/>
      <c r="H26" s="625"/>
      <c r="I26" s="625"/>
    </row>
    <row r="27" spans="1:20" s="343" customFormat="1" ht="21" customHeight="1">
      <c r="A27" s="110" t="s">
        <v>142</v>
      </c>
      <c r="B27" s="110"/>
      <c r="C27" s="110"/>
      <c r="D27" s="110"/>
      <c r="E27" s="110"/>
      <c r="F27" s="110"/>
      <c r="G27" s="110"/>
      <c r="H27" s="110"/>
      <c r="I27" s="110"/>
      <c r="J27" s="454"/>
      <c r="K27" s="341"/>
      <c r="L27" s="298"/>
      <c r="M27" s="298"/>
      <c r="N27" s="342"/>
    </row>
    <row r="28" spans="1:20" s="343" customFormat="1" ht="21.75" customHeight="1">
      <c r="A28" s="627" t="s">
        <v>192</v>
      </c>
      <c r="B28" s="627"/>
      <c r="C28" s="627"/>
      <c r="D28" s="627"/>
      <c r="E28" s="627"/>
      <c r="F28" s="627"/>
      <c r="G28" s="627"/>
      <c r="H28" s="627"/>
      <c r="I28" s="627"/>
      <c r="J28" s="455"/>
      <c r="K28" s="342"/>
      <c r="N28" s="342"/>
    </row>
    <row r="29" spans="1:20" s="11" customFormat="1" ht="33" customHeight="1">
      <c r="A29" s="624" t="s">
        <v>293</v>
      </c>
      <c r="B29" s="624"/>
      <c r="C29" s="624"/>
      <c r="D29" s="624"/>
      <c r="E29" s="624"/>
      <c r="F29" s="624"/>
      <c r="G29" s="624"/>
      <c r="H29" s="624"/>
      <c r="I29" s="624"/>
      <c r="J29" s="421"/>
    </row>
    <row r="30" spans="1:20" s="343" customFormat="1" ht="17.25" customHeight="1">
      <c r="A30" s="491" t="s">
        <v>110</v>
      </c>
      <c r="B30" s="491"/>
      <c r="C30" s="491"/>
      <c r="D30" s="491"/>
      <c r="E30" s="491"/>
      <c r="F30" s="491"/>
      <c r="G30" s="491"/>
      <c r="H30" s="491"/>
      <c r="I30" s="479"/>
      <c r="J30" s="454"/>
      <c r="K30" s="344"/>
      <c r="L30" s="345"/>
      <c r="M30" s="345"/>
      <c r="N30" s="28"/>
      <c r="O30" s="12"/>
      <c r="P30" s="12"/>
      <c r="Q30" s="12"/>
      <c r="R30" s="12"/>
    </row>
    <row r="31" spans="1:20" s="22" customFormat="1" ht="21" customHeight="1">
      <c r="A31" s="626" t="s">
        <v>193</v>
      </c>
      <c r="B31" s="626"/>
      <c r="C31" s="626"/>
      <c r="D31" s="626"/>
      <c r="E31" s="626"/>
      <c r="F31" s="626"/>
      <c r="G31" s="626"/>
      <c r="H31" s="626"/>
      <c r="I31" s="626"/>
      <c r="J31" s="23"/>
      <c r="K31" s="23"/>
      <c r="N31" s="23"/>
      <c r="P31" s="12"/>
    </row>
    <row r="32" spans="1:20" s="5" customFormat="1" ht="15">
      <c r="J32" s="16"/>
      <c r="N32" s="16"/>
      <c r="P32" s="19"/>
    </row>
    <row r="35" spans="8:8">
      <c r="H35" s="9"/>
    </row>
    <row r="36" spans="8:8">
      <c r="H36" s="9"/>
    </row>
    <row r="37" spans="8:8">
      <c r="H37" s="9"/>
    </row>
    <row r="38" spans="8:8">
      <c r="H38" s="9"/>
    </row>
    <row r="39" spans="8:8">
      <c r="H39" s="9"/>
    </row>
    <row r="40" spans="8:8">
      <c r="H40" s="9"/>
    </row>
    <row r="41" spans="8:8">
      <c r="H41" s="9"/>
    </row>
    <row r="42" spans="8:8">
      <c r="H42" s="9"/>
    </row>
    <row r="43" spans="8:8">
      <c r="H43" s="9"/>
    </row>
    <row r="44" spans="8:8">
      <c r="H44" s="9"/>
    </row>
    <row r="45" spans="8:8">
      <c r="H45" s="9"/>
    </row>
    <row r="46" spans="8:8">
      <c r="H46" s="9"/>
    </row>
  </sheetData>
  <customSheetViews>
    <customSheetView guid="{7A9DC38A-B2BB-4566-9CDD-35B3DA7C537F}" scale="75">
      <selection activeCell="A26" sqref="A26:I26"/>
      <pageMargins left="0.7" right="0.7" top="0.75" bottom="0.75" header="0.3" footer="0.3"/>
      <pageSetup paperSize="9" scale="90" orientation="portrait" horizontalDpi="4294967294" verticalDpi="4294967294" r:id="rId1"/>
    </customSheetView>
  </customSheetViews>
  <mergeCells count="28">
    <mergeCell ref="B1:I1"/>
    <mergeCell ref="B2:I2"/>
    <mergeCell ref="A4:B6"/>
    <mergeCell ref="C4:I4"/>
    <mergeCell ref="C5:C6"/>
    <mergeCell ref="D5:I5"/>
    <mergeCell ref="A31:I31"/>
    <mergeCell ref="A26:I26"/>
    <mergeCell ref="A29:I29"/>
    <mergeCell ref="A28:I28"/>
    <mergeCell ref="A13:B13"/>
    <mergeCell ref="A25:B25"/>
    <mergeCell ref="A14:B14"/>
    <mergeCell ref="A20:B20"/>
    <mergeCell ref="A21:B21"/>
    <mergeCell ref="A22:B22"/>
    <mergeCell ref="A23:B23"/>
    <mergeCell ref="A15:B15"/>
    <mergeCell ref="A16:B16"/>
    <mergeCell ref="A17:B17"/>
    <mergeCell ref="A18:B18"/>
    <mergeCell ref="A19:B19"/>
    <mergeCell ref="A24:B24"/>
    <mergeCell ref="A7:I7"/>
    <mergeCell ref="A9:B9"/>
    <mergeCell ref="A10:B10"/>
    <mergeCell ref="A11:B11"/>
    <mergeCell ref="A12:B12"/>
  </mergeCells>
  <pageMargins left="0.7" right="0.7" top="0.75" bottom="0.75" header="0.3" footer="0.3"/>
  <pageSetup paperSize="9" scale="90" orientation="portrait" horizontalDpi="4294967294" verticalDpi="4294967294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="80" zoomScaleNormal="80" workbookViewId="0">
      <selection sqref="A1:B1"/>
    </sheetView>
  </sheetViews>
  <sheetFormatPr defaultColWidth="7.75" defaultRowHeight="15"/>
  <cols>
    <col min="1" max="1" width="4.125" style="5" customWidth="1"/>
    <col min="2" max="2" width="11.125" style="5" customWidth="1"/>
    <col min="3" max="3" width="10.5" style="5" customWidth="1"/>
    <col min="4" max="7" width="9.375" style="5" customWidth="1"/>
    <col min="8" max="8" width="12.5" style="5" customWidth="1"/>
    <col min="9" max="12" width="9.375" style="5" customWidth="1"/>
    <col min="13" max="13" width="8.375" style="5" customWidth="1"/>
    <col min="14" max="14" width="9.375" style="5" customWidth="1"/>
    <col min="15" max="15" width="8.875" style="5" customWidth="1"/>
    <col min="16" max="16" width="9.375" style="5" customWidth="1"/>
    <col min="17" max="17" width="4.75" style="5" customWidth="1"/>
    <col min="18" max="16384" width="7.75" style="5"/>
  </cols>
  <sheetData>
    <row r="1" spans="1:17" ht="15" customHeight="1">
      <c r="A1" s="630" t="s">
        <v>190</v>
      </c>
      <c r="B1" s="630"/>
      <c r="C1" s="631" t="s">
        <v>74</v>
      </c>
      <c r="D1" s="631"/>
      <c r="E1" s="631"/>
      <c r="F1" s="631"/>
      <c r="G1" s="631"/>
      <c r="H1" s="631"/>
      <c r="I1" s="631" t="s">
        <v>285</v>
      </c>
      <c r="J1" s="631"/>
      <c r="K1" s="631"/>
      <c r="L1" s="631"/>
      <c r="M1" s="631"/>
      <c r="N1" s="29"/>
    </row>
    <row r="2" spans="1:17" s="26" customFormat="1" ht="18.75" customHeight="1">
      <c r="A2" s="31" t="s">
        <v>25</v>
      </c>
      <c r="B2" s="31"/>
      <c r="C2" s="632" t="s">
        <v>75</v>
      </c>
      <c r="D2" s="632"/>
      <c r="E2" s="632"/>
      <c r="F2" s="632"/>
      <c r="G2" s="632"/>
      <c r="H2" s="632"/>
      <c r="I2" s="632" t="s">
        <v>286</v>
      </c>
      <c r="J2" s="632"/>
      <c r="K2" s="632"/>
      <c r="L2" s="632"/>
    </row>
    <row r="3" spans="1:17" ht="9.9499999999999993" customHeight="1" thickBot="1">
      <c r="A3" s="16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2"/>
      <c r="P3" s="32"/>
      <c r="Q3" s="16"/>
    </row>
    <row r="4" spans="1:17" ht="54" customHeight="1">
      <c r="A4" s="633" t="s">
        <v>57</v>
      </c>
      <c r="B4" s="634" t="s">
        <v>58</v>
      </c>
      <c r="C4" s="598"/>
      <c r="D4" s="636" t="s">
        <v>59</v>
      </c>
      <c r="E4" s="615"/>
      <c r="F4" s="637" t="s">
        <v>60</v>
      </c>
      <c r="G4" s="615"/>
      <c r="H4" s="604" t="s">
        <v>61</v>
      </c>
      <c r="I4" s="637" t="s">
        <v>62</v>
      </c>
      <c r="J4" s="615"/>
      <c r="K4" s="637" t="s">
        <v>63</v>
      </c>
      <c r="L4" s="615"/>
      <c r="M4" s="637" t="s">
        <v>64</v>
      </c>
      <c r="N4" s="615"/>
      <c r="O4" s="637" t="s">
        <v>65</v>
      </c>
      <c r="P4" s="615"/>
      <c r="Q4" s="598" t="s">
        <v>57</v>
      </c>
    </row>
    <row r="5" spans="1:17" s="484" customFormat="1" ht="61.5" customHeight="1" thickBot="1">
      <c r="A5" s="619"/>
      <c r="B5" s="635"/>
      <c r="C5" s="602"/>
      <c r="D5" s="93" t="s">
        <v>34</v>
      </c>
      <c r="E5" s="94" t="s">
        <v>67</v>
      </c>
      <c r="F5" s="109" t="s">
        <v>34</v>
      </c>
      <c r="G5" s="94" t="s">
        <v>66</v>
      </c>
      <c r="H5" s="606"/>
      <c r="I5" s="94" t="s">
        <v>34</v>
      </c>
      <c r="J5" s="94" t="s">
        <v>67</v>
      </c>
      <c r="K5" s="94" t="s">
        <v>34</v>
      </c>
      <c r="L5" s="94" t="s">
        <v>67</v>
      </c>
      <c r="M5" s="94" t="s">
        <v>34</v>
      </c>
      <c r="N5" s="94" t="s">
        <v>67</v>
      </c>
      <c r="O5" s="94" t="s">
        <v>34</v>
      </c>
      <c r="P5" s="94" t="s">
        <v>67</v>
      </c>
      <c r="Q5" s="602"/>
    </row>
    <row r="6" spans="1:17" s="484" customFormat="1" ht="30" customHeight="1">
      <c r="A6" s="641" t="s">
        <v>68</v>
      </c>
      <c r="B6" s="641"/>
      <c r="C6" s="641"/>
      <c r="D6" s="641"/>
      <c r="E6" s="641"/>
      <c r="F6" s="641"/>
      <c r="G6" s="641"/>
      <c r="H6" s="641"/>
      <c r="I6" s="642" t="s">
        <v>69</v>
      </c>
      <c r="J6" s="642"/>
      <c r="K6" s="642"/>
      <c r="L6" s="642"/>
      <c r="M6" s="642"/>
      <c r="N6" s="642"/>
      <c r="O6" s="642"/>
      <c r="P6" s="642"/>
      <c r="Q6" s="642"/>
    </row>
    <row r="7" spans="1:17" s="34" customFormat="1" ht="20.100000000000001" customHeight="1">
      <c r="A7" s="475">
        <v>1</v>
      </c>
      <c r="B7" s="132" t="s">
        <v>0</v>
      </c>
      <c r="C7" s="133" t="s">
        <v>1</v>
      </c>
      <c r="D7" s="156">
        <v>73311</v>
      </c>
      <c r="E7" s="152">
        <v>24298</v>
      </c>
      <c r="F7" s="154">
        <v>47440</v>
      </c>
      <c r="G7" s="546">
        <v>23190</v>
      </c>
      <c r="H7" s="428">
        <v>10707</v>
      </c>
      <c r="I7" s="428">
        <v>14507</v>
      </c>
      <c r="J7" s="428">
        <v>10925</v>
      </c>
      <c r="K7" s="428">
        <v>5329</v>
      </c>
      <c r="L7" s="428">
        <v>1182</v>
      </c>
      <c r="M7" s="428">
        <v>3912</v>
      </c>
      <c r="N7" s="428">
        <v>852</v>
      </c>
      <c r="O7" s="428">
        <v>377</v>
      </c>
      <c r="P7" s="428">
        <v>347</v>
      </c>
      <c r="Q7" s="33">
        <v>1</v>
      </c>
    </row>
    <row r="8" spans="1:17" s="34" customFormat="1" ht="14.1" customHeight="1">
      <c r="A8" s="35"/>
      <c r="B8" s="638" t="s">
        <v>2</v>
      </c>
      <c r="C8" s="639"/>
      <c r="D8" s="157"/>
      <c r="E8" s="153"/>
      <c r="F8" s="154"/>
      <c r="G8" s="148"/>
      <c r="H8" s="429"/>
      <c r="I8" s="429"/>
      <c r="J8" s="429"/>
      <c r="K8" s="429"/>
      <c r="L8" s="429"/>
      <c r="M8" s="429"/>
      <c r="N8" s="429"/>
      <c r="O8" s="429"/>
      <c r="P8" s="429"/>
      <c r="Q8" s="36"/>
    </row>
    <row r="9" spans="1:17" s="16" customFormat="1" ht="14.1" customHeight="1">
      <c r="A9" s="35">
        <v>2</v>
      </c>
      <c r="B9" s="640" t="s">
        <v>3</v>
      </c>
      <c r="C9" s="577"/>
      <c r="D9" s="422">
        <v>5033</v>
      </c>
      <c r="E9" s="423">
        <v>1994</v>
      </c>
      <c r="F9" s="102">
        <v>3705</v>
      </c>
      <c r="G9" s="149">
        <v>2332</v>
      </c>
      <c r="H9" s="430">
        <v>664</v>
      </c>
      <c r="I9" s="431">
        <v>1070</v>
      </c>
      <c r="J9" s="430">
        <v>917</v>
      </c>
      <c r="K9" s="431">
        <v>421</v>
      </c>
      <c r="L9" s="430">
        <v>84</v>
      </c>
      <c r="M9" s="431">
        <v>235</v>
      </c>
      <c r="N9" s="431">
        <v>42</v>
      </c>
      <c r="O9" s="431">
        <v>20</v>
      </c>
      <c r="P9" s="431">
        <v>20</v>
      </c>
      <c r="Q9" s="36">
        <v>2</v>
      </c>
    </row>
    <row r="10" spans="1:17" s="16" customFormat="1" ht="14.1" customHeight="1">
      <c r="A10" s="35">
        <v>3</v>
      </c>
      <c r="B10" s="640" t="s">
        <v>22</v>
      </c>
      <c r="C10" s="577"/>
      <c r="D10" s="424">
        <v>4763</v>
      </c>
      <c r="E10" s="425">
        <v>1486</v>
      </c>
      <c r="F10" s="102">
        <v>3341</v>
      </c>
      <c r="G10" s="150">
        <v>1408</v>
      </c>
      <c r="H10" s="430">
        <v>738</v>
      </c>
      <c r="I10" s="431">
        <v>1304</v>
      </c>
      <c r="J10" s="430">
        <v>959</v>
      </c>
      <c r="K10" s="431">
        <v>317</v>
      </c>
      <c r="L10" s="432">
        <v>88</v>
      </c>
      <c r="M10" s="431">
        <v>295</v>
      </c>
      <c r="N10" s="431">
        <v>56</v>
      </c>
      <c r="O10" s="431">
        <v>26</v>
      </c>
      <c r="P10" s="431">
        <v>26</v>
      </c>
      <c r="Q10" s="36">
        <v>3</v>
      </c>
    </row>
    <row r="11" spans="1:17" s="16" customFormat="1" ht="14.1" customHeight="1">
      <c r="A11" s="35">
        <v>4</v>
      </c>
      <c r="B11" s="640" t="s">
        <v>5</v>
      </c>
      <c r="C11" s="577"/>
      <c r="D11" s="424">
        <v>3197</v>
      </c>
      <c r="E11" s="425">
        <v>1112</v>
      </c>
      <c r="F11" s="102">
        <v>2036</v>
      </c>
      <c r="G11" s="150">
        <v>940</v>
      </c>
      <c r="H11" s="430">
        <v>579</v>
      </c>
      <c r="I11" s="431">
        <v>770</v>
      </c>
      <c r="J11" s="430">
        <v>617</v>
      </c>
      <c r="K11" s="431">
        <v>205</v>
      </c>
      <c r="L11" s="432">
        <v>18</v>
      </c>
      <c r="M11" s="431">
        <v>133</v>
      </c>
      <c r="N11" s="430" t="s">
        <v>151</v>
      </c>
      <c r="O11" s="431">
        <v>19</v>
      </c>
      <c r="P11" s="430">
        <v>13</v>
      </c>
      <c r="Q11" s="36">
        <v>4</v>
      </c>
    </row>
    <row r="12" spans="1:17" s="16" customFormat="1" ht="14.1" customHeight="1">
      <c r="A12" s="35">
        <v>5</v>
      </c>
      <c r="B12" s="640" t="s">
        <v>6</v>
      </c>
      <c r="C12" s="577"/>
      <c r="D12" s="424">
        <v>2131</v>
      </c>
      <c r="E12" s="425">
        <v>897</v>
      </c>
      <c r="F12" s="102">
        <v>1262</v>
      </c>
      <c r="G12" s="150">
        <v>635</v>
      </c>
      <c r="H12" s="430">
        <v>324</v>
      </c>
      <c r="I12" s="431">
        <v>371</v>
      </c>
      <c r="J12" s="430">
        <v>272</v>
      </c>
      <c r="K12" s="431">
        <v>76</v>
      </c>
      <c r="L12" s="430" t="s">
        <v>151</v>
      </c>
      <c r="M12" s="431">
        <v>175</v>
      </c>
      <c r="N12" s="430">
        <v>82</v>
      </c>
      <c r="O12" s="430" t="s">
        <v>151</v>
      </c>
      <c r="P12" s="430" t="s">
        <v>151</v>
      </c>
      <c r="Q12" s="36">
        <v>5</v>
      </c>
    </row>
    <row r="13" spans="1:17" s="16" customFormat="1" ht="14.1" customHeight="1">
      <c r="A13" s="35">
        <v>6</v>
      </c>
      <c r="B13" s="640" t="s">
        <v>7</v>
      </c>
      <c r="C13" s="577"/>
      <c r="D13" s="424">
        <v>3937</v>
      </c>
      <c r="E13" s="425">
        <v>1609</v>
      </c>
      <c r="F13" s="102">
        <v>2437</v>
      </c>
      <c r="G13" s="150">
        <v>1348</v>
      </c>
      <c r="H13" s="430">
        <v>668</v>
      </c>
      <c r="I13" s="431">
        <v>795</v>
      </c>
      <c r="J13" s="430">
        <v>678</v>
      </c>
      <c r="K13" s="431">
        <v>295</v>
      </c>
      <c r="L13" s="433">
        <v>71</v>
      </c>
      <c r="M13" s="433">
        <v>197</v>
      </c>
      <c r="N13" s="431">
        <v>51</v>
      </c>
      <c r="O13" s="431">
        <v>17</v>
      </c>
      <c r="P13" s="431">
        <v>17</v>
      </c>
      <c r="Q13" s="36">
        <v>6</v>
      </c>
    </row>
    <row r="14" spans="1:17" s="16" customFormat="1" ht="14.1" customHeight="1">
      <c r="A14" s="35">
        <v>7</v>
      </c>
      <c r="B14" s="640" t="s">
        <v>8</v>
      </c>
      <c r="C14" s="577"/>
      <c r="D14" s="424">
        <v>4909</v>
      </c>
      <c r="E14" s="425">
        <v>1404</v>
      </c>
      <c r="F14" s="102">
        <v>3264</v>
      </c>
      <c r="G14" s="150">
        <v>1411</v>
      </c>
      <c r="H14" s="430">
        <v>816</v>
      </c>
      <c r="I14" s="431">
        <v>1073</v>
      </c>
      <c r="J14" s="430">
        <v>801</v>
      </c>
      <c r="K14" s="431">
        <v>345</v>
      </c>
      <c r="L14" s="433">
        <v>83</v>
      </c>
      <c r="M14" s="433">
        <v>312</v>
      </c>
      <c r="N14" s="431">
        <v>154</v>
      </c>
      <c r="O14" s="431">
        <v>94</v>
      </c>
      <c r="P14" s="431">
        <v>94</v>
      </c>
      <c r="Q14" s="36">
        <v>7</v>
      </c>
    </row>
    <row r="15" spans="1:17" s="16" customFormat="1" ht="14.1" customHeight="1">
      <c r="A15" s="35">
        <v>8</v>
      </c>
      <c r="B15" s="640" t="s">
        <v>9</v>
      </c>
      <c r="C15" s="577"/>
      <c r="D15" s="424">
        <v>11437</v>
      </c>
      <c r="E15" s="425">
        <v>3577</v>
      </c>
      <c r="F15" s="102">
        <v>7156</v>
      </c>
      <c r="G15" s="150">
        <v>3708</v>
      </c>
      <c r="H15" s="430">
        <v>1475</v>
      </c>
      <c r="I15" s="433">
        <v>1763</v>
      </c>
      <c r="J15" s="430">
        <v>1403</v>
      </c>
      <c r="K15" s="431">
        <v>1276</v>
      </c>
      <c r="L15" s="433">
        <v>419</v>
      </c>
      <c r="M15" s="433">
        <v>504</v>
      </c>
      <c r="N15" s="431">
        <v>91</v>
      </c>
      <c r="O15" s="431">
        <v>44</v>
      </c>
      <c r="P15" s="431">
        <v>43</v>
      </c>
      <c r="Q15" s="36">
        <v>8</v>
      </c>
    </row>
    <row r="16" spans="1:17" s="16" customFormat="1" ht="14.1" customHeight="1">
      <c r="A16" s="35">
        <v>9</v>
      </c>
      <c r="B16" s="640" t="s">
        <v>10</v>
      </c>
      <c r="C16" s="577"/>
      <c r="D16" s="426">
        <v>1773</v>
      </c>
      <c r="E16" s="425">
        <v>591</v>
      </c>
      <c r="F16" s="102">
        <v>1170</v>
      </c>
      <c r="G16" s="150">
        <v>514</v>
      </c>
      <c r="H16" s="430">
        <v>274</v>
      </c>
      <c r="I16" s="433">
        <v>403</v>
      </c>
      <c r="J16" s="430">
        <v>302</v>
      </c>
      <c r="K16" s="431">
        <v>87</v>
      </c>
      <c r="L16" s="430">
        <v>7</v>
      </c>
      <c r="M16" s="433">
        <v>92</v>
      </c>
      <c r="N16" s="430">
        <v>4</v>
      </c>
      <c r="O16" s="431" t="s">
        <v>151</v>
      </c>
      <c r="P16" s="431" t="s">
        <v>151</v>
      </c>
      <c r="Q16" s="36">
        <v>9</v>
      </c>
    </row>
    <row r="17" spans="1:17" s="16" customFormat="1" ht="14.1" customHeight="1">
      <c r="A17" s="35">
        <v>10</v>
      </c>
      <c r="B17" s="640" t="s">
        <v>11</v>
      </c>
      <c r="C17" s="577"/>
      <c r="D17" s="426">
        <v>3516</v>
      </c>
      <c r="E17" s="425">
        <v>851</v>
      </c>
      <c r="F17" s="102">
        <v>2411</v>
      </c>
      <c r="G17" s="150">
        <v>915</v>
      </c>
      <c r="H17" s="430">
        <v>674</v>
      </c>
      <c r="I17" s="433">
        <v>822</v>
      </c>
      <c r="J17" s="430">
        <v>523</v>
      </c>
      <c r="K17" s="431">
        <v>240</v>
      </c>
      <c r="L17" s="433">
        <v>37</v>
      </c>
      <c r="M17" s="433">
        <v>257</v>
      </c>
      <c r="N17" s="430">
        <v>45</v>
      </c>
      <c r="O17" s="431">
        <v>25</v>
      </c>
      <c r="P17" s="431">
        <v>25</v>
      </c>
      <c r="Q17" s="36">
        <v>10</v>
      </c>
    </row>
    <row r="18" spans="1:17" s="16" customFormat="1" ht="14.1" customHeight="1">
      <c r="A18" s="35">
        <v>11</v>
      </c>
      <c r="B18" s="640" t="s">
        <v>12</v>
      </c>
      <c r="C18" s="577"/>
      <c r="D18" s="424">
        <v>2008</v>
      </c>
      <c r="E18" s="427">
        <v>557</v>
      </c>
      <c r="F18" s="102">
        <v>1296</v>
      </c>
      <c r="G18" s="150">
        <v>448</v>
      </c>
      <c r="H18" s="430">
        <v>301</v>
      </c>
      <c r="I18" s="433">
        <v>309</v>
      </c>
      <c r="J18" s="430">
        <v>228</v>
      </c>
      <c r="K18" s="431">
        <v>139</v>
      </c>
      <c r="L18" s="431">
        <v>19</v>
      </c>
      <c r="M18" s="433">
        <v>164</v>
      </c>
      <c r="N18" s="430">
        <v>24</v>
      </c>
      <c r="O18" s="430" t="s">
        <v>151</v>
      </c>
      <c r="P18" s="430" t="s">
        <v>151</v>
      </c>
      <c r="Q18" s="36">
        <v>11</v>
      </c>
    </row>
    <row r="19" spans="1:17" s="16" customFormat="1" ht="14.1" customHeight="1">
      <c r="A19" s="35">
        <v>12</v>
      </c>
      <c r="B19" s="640" t="s">
        <v>13</v>
      </c>
      <c r="C19" s="577"/>
      <c r="D19" s="424">
        <v>5195</v>
      </c>
      <c r="E19" s="427">
        <v>1491</v>
      </c>
      <c r="F19" s="102">
        <v>3312</v>
      </c>
      <c r="G19" s="150">
        <v>1487</v>
      </c>
      <c r="H19" s="430">
        <v>674</v>
      </c>
      <c r="I19" s="433">
        <v>956</v>
      </c>
      <c r="J19" s="430">
        <v>749</v>
      </c>
      <c r="K19" s="431">
        <v>387</v>
      </c>
      <c r="L19" s="431">
        <v>39</v>
      </c>
      <c r="M19" s="433">
        <v>220</v>
      </c>
      <c r="N19" s="431">
        <v>20</v>
      </c>
      <c r="O19" s="430" t="s">
        <v>151</v>
      </c>
      <c r="P19" s="430" t="s">
        <v>151</v>
      </c>
      <c r="Q19" s="36">
        <v>12</v>
      </c>
    </row>
    <row r="20" spans="1:17" s="16" customFormat="1" ht="14.1" customHeight="1">
      <c r="A20" s="35">
        <v>13</v>
      </c>
      <c r="B20" s="640" t="s">
        <v>14</v>
      </c>
      <c r="C20" s="577"/>
      <c r="D20" s="424">
        <v>10214</v>
      </c>
      <c r="E20" s="427">
        <v>3297</v>
      </c>
      <c r="F20" s="102">
        <v>5440</v>
      </c>
      <c r="G20" s="150">
        <v>2501</v>
      </c>
      <c r="H20" s="430">
        <v>1129</v>
      </c>
      <c r="I20" s="433">
        <v>1712</v>
      </c>
      <c r="J20" s="430">
        <v>1316</v>
      </c>
      <c r="K20" s="431">
        <v>641</v>
      </c>
      <c r="L20" s="433">
        <v>116</v>
      </c>
      <c r="M20" s="433">
        <v>615</v>
      </c>
      <c r="N20" s="431">
        <v>141</v>
      </c>
      <c r="O20" s="431">
        <v>45</v>
      </c>
      <c r="P20" s="431">
        <v>24</v>
      </c>
      <c r="Q20" s="36">
        <v>13</v>
      </c>
    </row>
    <row r="21" spans="1:17" s="16" customFormat="1" ht="14.1" customHeight="1">
      <c r="A21" s="35">
        <v>14</v>
      </c>
      <c r="B21" s="640" t="s">
        <v>15</v>
      </c>
      <c r="C21" s="577"/>
      <c r="D21" s="424">
        <v>2032</v>
      </c>
      <c r="E21" s="427">
        <v>670</v>
      </c>
      <c r="F21" s="102">
        <v>1521</v>
      </c>
      <c r="G21" s="150">
        <v>788</v>
      </c>
      <c r="H21" s="430">
        <v>472</v>
      </c>
      <c r="I21" s="433">
        <v>407</v>
      </c>
      <c r="J21" s="430">
        <v>319</v>
      </c>
      <c r="K21" s="431">
        <v>171</v>
      </c>
      <c r="L21" s="433">
        <v>29</v>
      </c>
      <c r="M21" s="433">
        <v>181</v>
      </c>
      <c r="N21" s="431">
        <v>62</v>
      </c>
      <c r="O21" s="430">
        <v>35</v>
      </c>
      <c r="P21" s="430">
        <v>35</v>
      </c>
      <c r="Q21" s="36">
        <v>14</v>
      </c>
    </row>
    <row r="22" spans="1:17" s="16" customFormat="1" ht="14.1" customHeight="1">
      <c r="A22" s="35">
        <v>15</v>
      </c>
      <c r="B22" s="640" t="s">
        <v>16</v>
      </c>
      <c r="C22" s="577"/>
      <c r="D22" s="424">
        <v>3566</v>
      </c>
      <c r="E22" s="427">
        <v>1232</v>
      </c>
      <c r="F22" s="102">
        <v>2317</v>
      </c>
      <c r="G22" s="150">
        <v>959</v>
      </c>
      <c r="H22" s="430">
        <v>492</v>
      </c>
      <c r="I22" s="433">
        <v>833</v>
      </c>
      <c r="J22" s="430">
        <v>561</v>
      </c>
      <c r="K22" s="431">
        <v>179</v>
      </c>
      <c r="L22" s="431">
        <v>6</v>
      </c>
      <c r="M22" s="433">
        <v>170</v>
      </c>
      <c r="N22" s="431">
        <v>6</v>
      </c>
      <c r="O22" s="430">
        <v>13</v>
      </c>
      <c r="P22" s="430">
        <v>12</v>
      </c>
      <c r="Q22" s="36">
        <v>15</v>
      </c>
    </row>
    <row r="23" spans="1:17" s="16" customFormat="1" ht="14.1" customHeight="1">
      <c r="A23" s="35">
        <v>16</v>
      </c>
      <c r="B23" s="640" t="s">
        <v>17</v>
      </c>
      <c r="C23" s="577"/>
      <c r="D23" s="424">
        <v>6227</v>
      </c>
      <c r="E23" s="427">
        <v>2377</v>
      </c>
      <c r="F23" s="102">
        <v>4411</v>
      </c>
      <c r="G23" s="150">
        <v>2448</v>
      </c>
      <c r="H23" s="430">
        <v>1006</v>
      </c>
      <c r="I23" s="433">
        <v>1281</v>
      </c>
      <c r="J23" s="430">
        <v>795</v>
      </c>
      <c r="K23" s="431">
        <v>334</v>
      </c>
      <c r="L23" s="433">
        <v>115</v>
      </c>
      <c r="M23" s="433">
        <v>268</v>
      </c>
      <c r="N23" s="431">
        <v>63</v>
      </c>
      <c r="O23" s="431">
        <v>31</v>
      </c>
      <c r="P23" s="431">
        <v>30</v>
      </c>
      <c r="Q23" s="36">
        <v>16</v>
      </c>
    </row>
    <row r="24" spans="1:17" s="16" customFormat="1" ht="14.1" customHeight="1">
      <c r="A24" s="35">
        <v>17</v>
      </c>
      <c r="B24" s="640" t="s">
        <v>23</v>
      </c>
      <c r="C24" s="577"/>
      <c r="D24" s="424">
        <v>3373</v>
      </c>
      <c r="E24" s="427">
        <v>1153</v>
      </c>
      <c r="F24" s="102">
        <v>2361</v>
      </c>
      <c r="G24" s="150">
        <v>1348</v>
      </c>
      <c r="H24" s="434">
        <v>421</v>
      </c>
      <c r="I24" s="433">
        <v>638</v>
      </c>
      <c r="J24" s="434">
        <v>485</v>
      </c>
      <c r="K24" s="431">
        <v>216</v>
      </c>
      <c r="L24" s="431">
        <v>51</v>
      </c>
      <c r="M24" s="433">
        <v>94</v>
      </c>
      <c r="N24" s="431">
        <v>11</v>
      </c>
      <c r="O24" s="431">
        <v>8</v>
      </c>
      <c r="P24" s="431">
        <v>8</v>
      </c>
      <c r="Q24" s="36">
        <v>17</v>
      </c>
    </row>
    <row r="25" spans="1:17" s="16" customFormat="1" ht="30" customHeight="1">
      <c r="A25" s="645" t="s">
        <v>287</v>
      </c>
      <c r="B25" s="645"/>
      <c r="C25" s="645"/>
      <c r="D25" s="645"/>
      <c r="E25" s="645"/>
      <c r="F25" s="645"/>
      <c r="G25" s="645"/>
      <c r="H25" s="645"/>
      <c r="I25" s="86" t="s">
        <v>143</v>
      </c>
      <c r="J25" s="86"/>
      <c r="K25" s="86"/>
      <c r="L25" s="86"/>
      <c r="M25" s="86"/>
      <c r="N25" s="86"/>
      <c r="O25" s="86"/>
      <c r="P25" s="86"/>
      <c r="Q25" s="86"/>
    </row>
    <row r="26" spans="1:17" s="16" customFormat="1" ht="20.100000000000001" customHeight="1">
      <c r="A26" s="475">
        <v>18</v>
      </c>
      <c r="B26" s="132" t="s">
        <v>0</v>
      </c>
      <c r="C26" s="134" t="s">
        <v>1</v>
      </c>
      <c r="D26" s="547">
        <v>12510</v>
      </c>
      <c r="E26" s="546">
        <v>4536</v>
      </c>
      <c r="F26" s="155">
        <v>15398</v>
      </c>
      <c r="G26" s="546">
        <v>7699</v>
      </c>
      <c r="H26" s="428">
        <v>2549</v>
      </c>
      <c r="I26" s="300" t="s">
        <v>154</v>
      </c>
      <c r="J26" s="428">
        <v>3237</v>
      </c>
      <c r="K26" s="428">
        <v>1612</v>
      </c>
      <c r="L26" s="428">
        <v>340</v>
      </c>
      <c r="M26" s="428">
        <v>442</v>
      </c>
      <c r="N26" s="428">
        <v>189</v>
      </c>
      <c r="O26" s="428">
        <v>204</v>
      </c>
      <c r="P26" s="428">
        <v>201</v>
      </c>
      <c r="Q26" s="33">
        <v>18</v>
      </c>
    </row>
    <row r="27" spans="1:17" s="16" customFormat="1" ht="14.1" customHeight="1">
      <c r="A27" s="35"/>
      <c r="B27" s="638" t="s">
        <v>2</v>
      </c>
      <c r="C27" s="639"/>
      <c r="D27" s="548"/>
      <c r="E27" s="148"/>
      <c r="F27" s="151"/>
      <c r="G27" s="148"/>
      <c r="H27" s="429"/>
      <c r="I27" s="429"/>
      <c r="J27" s="429"/>
      <c r="K27" s="429"/>
      <c r="L27" s="429"/>
      <c r="M27" s="429"/>
      <c r="N27" s="429"/>
      <c r="O27" s="429"/>
      <c r="P27" s="429"/>
      <c r="Q27" s="36"/>
    </row>
    <row r="28" spans="1:17" s="16" customFormat="1" ht="14.1" customHeight="1">
      <c r="A28" s="35">
        <v>19</v>
      </c>
      <c r="B28" s="640" t="s">
        <v>3</v>
      </c>
      <c r="C28" s="577"/>
      <c r="D28" s="548">
        <v>813</v>
      </c>
      <c r="E28" s="549">
        <v>373</v>
      </c>
      <c r="F28" s="151">
        <v>1126</v>
      </c>
      <c r="G28" s="149">
        <v>716</v>
      </c>
      <c r="H28" s="430">
        <v>187</v>
      </c>
      <c r="I28" s="431">
        <v>293</v>
      </c>
      <c r="J28" s="430">
        <v>269</v>
      </c>
      <c r="K28" s="431">
        <v>112</v>
      </c>
      <c r="L28" s="430">
        <v>19</v>
      </c>
      <c r="M28" s="431">
        <v>26</v>
      </c>
      <c r="N28" s="431">
        <v>12</v>
      </c>
      <c r="O28" s="431">
        <v>20</v>
      </c>
      <c r="P28" s="431">
        <v>20</v>
      </c>
      <c r="Q28" s="36">
        <v>19</v>
      </c>
    </row>
    <row r="29" spans="1:17" s="16" customFormat="1" ht="14.1" customHeight="1">
      <c r="A29" s="35">
        <v>20</v>
      </c>
      <c r="B29" s="640" t="s">
        <v>22</v>
      </c>
      <c r="C29" s="577"/>
      <c r="D29" s="548">
        <v>880</v>
      </c>
      <c r="E29" s="549">
        <v>288</v>
      </c>
      <c r="F29" s="151">
        <v>1140</v>
      </c>
      <c r="G29" s="150">
        <v>515</v>
      </c>
      <c r="H29" s="430">
        <v>169</v>
      </c>
      <c r="I29" s="431">
        <v>338</v>
      </c>
      <c r="J29" s="430">
        <v>306</v>
      </c>
      <c r="K29" s="431">
        <v>105</v>
      </c>
      <c r="L29" s="432">
        <v>29</v>
      </c>
      <c r="M29" s="431">
        <v>56</v>
      </c>
      <c r="N29" s="431">
        <v>15</v>
      </c>
      <c r="O29" s="431">
        <v>20</v>
      </c>
      <c r="P29" s="431">
        <v>20</v>
      </c>
      <c r="Q29" s="36">
        <v>20</v>
      </c>
    </row>
    <row r="30" spans="1:17" s="16" customFormat="1" ht="14.1" customHeight="1">
      <c r="A30" s="35">
        <v>21</v>
      </c>
      <c r="B30" s="640" t="s">
        <v>5</v>
      </c>
      <c r="C30" s="577"/>
      <c r="D30" s="548">
        <v>491</v>
      </c>
      <c r="E30" s="549">
        <v>179</v>
      </c>
      <c r="F30" s="151">
        <v>633</v>
      </c>
      <c r="G30" s="150">
        <v>291</v>
      </c>
      <c r="H30" s="430">
        <v>152</v>
      </c>
      <c r="I30" s="431">
        <v>227</v>
      </c>
      <c r="J30" s="430">
        <v>210</v>
      </c>
      <c r="K30" s="431">
        <v>65</v>
      </c>
      <c r="L30" s="432">
        <v>7</v>
      </c>
      <c r="M30" s="431">
        <v>22</v>
      </c>
      <c r="N30" s="430">
        <v>13</v>
      </c>
      <c r="O30" s="431" t="s">
        <v>151</v>
      </c>
      <c r="P30" s="431" t="s">
        <v>151</v>
      </c>
      <c r="Q30" s="36">
        <v>21</v>
      </c>
    </row>
    <row r="31" spans="1:17" s="16" customFormat="1" ht="14.1" customHeight="1">
      <c r="A31" s="35">
        <v>22</v>
      </c>
      <c r="B31" s="640" t="s">
        <v>6</v>
      </c>
      <c r="C31" s="577"/>
      <c r="D31" s="548">
        <v>392</v>
      </c>
      <c r="E31" s="549">
        <v>183</v>
      </c>
      <c r="F31" s="151">
        <v>395</v>
      </c>
      <c r="G31" s="150">
        <v>209</v>
      </c>
      <c r="H31" s="430">
        <v>87</v>
      </c>
      <c r="I31" s="431">
        <v>94</v>
      </c>
      <c r="J31" s="430">
        <v>80</v>
      </c>
      <c r="K31" s="431">
        <v>27</v>
      </c>
      <c r="L31" s="431" t="s">
        <v>151</v>
      </c>
      <c r="M31" s="431">
        <v>3</v>
      </c>
      <c r="N31" s="431" t="s">
        <v>151</v>
      </c>
      <c r="O31" s="431" t="s">
        <v>151</v>
      </c>
      <c r="P31" s="431" t="s">
        <v>151</v>
      </c>
      <c r="Q31" s="36">
        <v>22</v>
      </c>
    </row>
    <row r="32" spans="1:17" s="16" customFormat="1" ht="14.1" customHeight="1">
      <c r="A32" s="35">
        <v>23</v>
      </c>
      <c r="B32" s="640" t="s">
        <v>7</v>
      </c>
      <c r="C32" s="577"/>
      <c r="D32" s="548">
        <v>703</v>
      </c>
      <c r="E32" s="549">
        <v>324</v>
      </c>
      <c r="F32" s="151">
        <v>806</v>
      </c>
      <c r="G32" s="150">
        <v>430</v>
      </c>
      <c r="H32" s="430">
        <v>179</v>
      </c>
      <c r="I32" s="431">
        <v>180</v>
      </c>
      <c r="J32" s="430">
        <v>172</v>
      </c>
      <c r="K32" s="431">
        <v>107</v>
      </c>
      <c r="L32" s="433">
        <v>24</v>
      </c>
      <c r="M32" s="433">
        <v>19</v>
      </c>
      <c r="N32" s="431">
        <v>9</v>
      </c>
      <c r="O32" s="431">
        <v>3</v>
      </c>
      <c r="P32" s="431">
        <v>3</v>
      </c>
      <c r="Q32" s="36">
        <v>23</v>
      </c>
    </row>
    <row r="33" spans="1:17" s="16" customFormat="1" ht="14.1" customHeight="1">
      <c r="A33" s="35">
        <v>24</v>
      </c>
      <c r="B33" s="640" t="s">
        <v>8</v>
      </c>
      <c r="C33" s="577"/>
      <c r="D33" s="548">
        <v>858</v>
      </c>
      <c r="E33" s="549">
        <v>262</v>
      </c>
      <c r="F33" s="151">
        <v>1166</v>
      </c>
      <c r="G33" s="150">
        <v>524</v>
      </c>
      <c r="H33" s="430">
        <v>179</v>
      </c>
      <c r="I33" s="431">
        <v>271</v>
      </c>
      <c r="J33" s="430">
        <v>240</v>
      </c>
      <c r="K33" s="431">
        <v>98</v>
      </c>
      <c r="L33" s="433">
        <v>40</v>
      </c>
      <c r="M33" s="433">
        <v>39</v>
      </c>
      <c r="N33" s="431">
        <v>27</v>
      </c>
      <c r="O33" s="431">
        <v>50</v>
      </c>
      <c r="P33" s="431">
        <v>50</v>
      </c>
      <c r="Q33" s="36">
        <v>24</v>
      </c>
    </row>
    <row r="34" spans="1:17" s="16" customFormat="1" ht="14.1" customHeight="1">
      <c r="A34" s="35">
        <v>25</v>
      </c>
      <c r="B34" s="640" t="s">
        <v>9</v>
      </c>
      <c r="C34" s="577"/>
      <c r="D34" s="548">
        <v>1772</v>
      </c>
      <c r="E34" s="549">
        <v>601</v>
      </c>
      <c r="F34" s="151">
        <v>2231</v>
      </c>
      <c r="G34" s="150">
        <v>1214</v>
      </c>
      <c r="H34" s="430">
        <v>304</v>
      </c>
      <c r="I34" s="433">
        <v>408</v>
      </c>
      <c r="J34" s="430">
        <v>392</v>
      </c>
      <c r="K34" s="431">
        <v>351</v>
      </c>
      <c r="L34" s="433">
        <v>120</v>
      </c>
      <c r="M34" s="433">
        <v>38</v>
      </c>
      <c r="N34" s="431">
        <v>17</v>
      </c>
      <c r="O34" s="431">
        <v>40</v>
      </c>
      <c r="P34" s="431">
        <v>40</v>
      </c>
      <c r="Q34" s="36">
        <v>25</v>
      </c>
    </row>
    <row r="35" spans="1:17" s="16" customFormat="1" ht="14.1" customHeight="1">
      <c r="A35" s="35">
        <v>26</v>
      </c>
      <c r="B35" s="640" t="s">
        <v>10</v>
      </c>
      <c r="C35" s="577"/>
      <c r="D35" s="548">
        <v>375</v>
      </c>
      <c r="E35" s="549">
        <v>129</v>
      </c>
      <c r="F35" s="151">
        <v>378</v>
      </c>
      <c r="G35" s="150">
        <v>173</v>
      </c>
      <c r="H35" s="430">
        <v>74</v>
      </c>
      <c r="I35" s="433">
        <v>83</v>
      </c>
      <c r="J35" s="430">
        <v>80</v>
      </c>
      <c r="K35" s="431">
        <v>20</v>
      </c>
      <c r="L35" s="431" t="s">
        <v>151</v>
      </c>
      <c r="M35" s="433">
        <v>8</v>
      </c>
      <c r="N35" s="431" t="s">
        <v>151</v>
      </c>
      <c r="O35" s="431" t="s">
        <v>151</v>
      </c>
      <c r="P35" s="431" t="s">
        <v>151</v>
      </c>
      <c r="Q35" s="36">
        <v>26</v>
      </c>
    </row>
    <row r="36" spans="1:17" s="16" customFormat="1" ht="14.1" customHeight="1">
      <c r="A36" s="35">
        <v>27</v>
      </c>
      <c r="B36" s="640" t="s">
        <v>11</v>
      </c>
      <c r="C36" s="577"/>
      <c r="D36" s="548">
        <v>654</v>
      </c>
      <c r="E36" s="549">
        <v>154</v>
      </c>
      <c r="F36" s="151">
        <v>834</v>
      </c>
      <c r="G36" s="150">
        <v>289</v>
      </c>
      <c r="H36" s="430">
        <v>166</v>
      </c>
      <c r="I36" s="433">
        <v>183</v>
      </c>
      <c r="J36" s="430">
        <v>154</v>
      </c>
      <c r="K36" s="431">
        <v>88</v>
      </c>
      <c r="L36" s="433">
        <v>12</v>
      </c>
      <c r="M36" s="433">
        <v>45</v>
      </c>
      <c r="N36" s="430">
        <v>23</v>
      </c>
      <c r="O36" s="431">
        <v>16</v>
      </c>
      <c r="P36" s="431">
        <v>16</v>
      </c>
      <c r="Q36" s="36">
        <v>27</v>
      </c>
    </row>
    <row r="37" spans="1:17" s="16" customFormat="1" ht="14.1" customHeight="1">
      <c r="A37" s="35">
        <v>28</v>
      </c>
      <c r="B37" s="640" t="s">
        <v>12</v>
      </c>
      <c r="C37" s="577"/>
      <c r="D37" s="548">
        <v>350</v>
      </c>
      <c r="E37" s="549">
        <v>69</v>
      </c>
      <c r="F37" s="151">
        <v>474</v>
      </c>
      <c r="G37" s="150">
        <v>204</v>
      </c>
      <c r="H37" s="430">
        <v>96</v>
      </c>
      <c r="I37" s="433">
        <v>73</v>
      </c>
      <c r="J37" s="430">
        <v>65</v>
      </c>
      <c r="K37" s="431">
        <v>36</v>
      </c>
      <c r="L37" s="431" t="s">
        <v>151</v>
      </c>
      <c r="M37" s="433">
        <v>9</v>
      </c>
      <c r="N37" s="431" t="s">
        <v>151</v>
      </c>
      <c r="O37" s="431" t="s">
        <v>151</v>
      </c>
      <c r="P37" s="431" t="s">
        <v>151</v>
      </c>
      <c r="Q37" s="36">
        <v>28</v>
      </c>
    </row>
    <row r="38" spans="1:17" s="16" customFormat="1" ht="14.1" customHeight="1">
      <c r="A38" s="35">
        <v>29</v>
      </c>
      <c r="B38" s="640" t="s">
        <v>13</v>
      </c>
      <c r="C38" s="577"/>
      <c r="D38" s="548">
        <v>825</v>
      </c>
      <c r="E38" s="549">
        <v>299</v>
      </c>
      <c r="F38" s="151">
        <v>1072</v>
      </c>
      <c r="G38" s="150">
        <v>507</v>
      </c>
      <c r="H38" s="430">
        <v>153</v>
      </c>
      <c r="I38" s="433">
        <v>247</v>
      </c>
      <c r="J38" s="430">
        <v>234</v>
      </c>
      <c r="K38" s="431">
        <v>115</v>
      </c>
      <c r="L38" s="431">
        <v>7</v>
      </c>
      <c r="M38" s="433">
        <v>22</v>
      </c>
      <c r="N38" s="431">
        <v>7</v>
      </c>
      <c r="O38" s="431" t="s">
        <v>151</v>
      </c>
      <c r="P38" s="431" t="s">
        <v>151</v>
      </c>
      <c r="Q38" s="36">
        <v>29</v>
      </c>
    </row>
    <row r="39" spans="1:17" s="16" customFormat="1" ht="14.1" customHeight="1">
      <c r="A39" s="35">
        <v>30</v>
      </c>
      <c r="B39" s="640" t="s">
        <v>14</v>
      </c>
      <c r="C39" s="577"/>
      <c r="D39" s="548">
        <v>1674</v>
      </c>
      <c r="E39" s="549">
        <v>584</v>
      </c>
      <c r="F39" s="151">
        <v>1617</v>
      </c>
      <c r="G39" s="150">
        <v>792</v>
      </c>
      <c r="H39" s="430">
        <v>274</v>
      </c>
      <c r="I39" s="433">
        <v>428</v>
      </c>
      <c r="J39" s="430">
        <v>390</v>
      </c>
      <c r="K39" s="431">
        <v>201</v>
      </c>
      <c r="L39" s="433">
        <v>23</v>
      </c>
      <c r="M39" s="433">
        <v>77</v>
      </c>
      <c r="N39" s="431">
        <v>32</v>
      </c>
      <c r="O39" s="431">
        <v>29</v>
      </c>
      <c r="P39" s="431">
        <v>27</v>
      </c>
      <c r="Q39" s="36">
        <v>30</v>
      </c>
    </row>
    <row r="40" spans="1:17" s="16" customFormat="1" ht="14.1" customHeight="1">
      <c r="A40" s="35">
        <v>31</v>
      </c>
      <c r="B40" s="640" t="s">
        <v>15</v>
      </c>
      <c r="C40" s="577"/>
      <c r="D40" s="548">
        <v>385</v>
      </c>
      <c r="E40" s="549">
        <v>155</v>
      </c>
      <c r="F40" s="151">
        <v>553</v>
      </c>
      <c r="G40" s="150">
        <v>265</v>
      </c>
      <c r="H40" s="430">
        <v>101</v>
      </c>
      <c r="I40" s="433">
        <v>116</v>
      </c>
      <c r="J40" s="430">
        <v>111</v>
      </c>
      <c r="K40" s="431">
        <v>54</v>
      </c>
      <c r="L40" s="433">
        <v>9</v>
      </c>
      <c r="M40" s="433">
        <v>20</v>
      </c>
      <c r="N40" s="431">
        <v>15</v>
      </c>
      <c r="O40" s="430">
        <v>11</v>
      </c>
      <c r="P40" s="430">
        <v>11</v>
      </c>
      <c r="Q40" s="36">
        <v>31</v>
      </c>
    </row>
    <row r="41" spans="1:17" s="16" customFormat="1" ht="14.1" customHeight="1">
      <c r="A41" s="35">
        <v>32</v>
      </c>
      <c r="B41" s="640" t="s">
        <v>16</v>
      </c>
      <c r="C41" s="577"/>
      <c r="D41" s="548">
        <v>668</v>
      </c>
      <c r="E41" s="549">
        <v>227</v>
      </c>
      <c r="F41" s="151">
        <v>814</v>
      </c>
      <c r="G41" s="150">
        <v>351</v>
      </c>
      <c r="H41" s="430">
        <v>112</v>
      </c>
      <c r="I41" s="433">
        <v>159</v>
      </c>
      <c r="J41" s="430">
        <v>131</v>
      </c>
      <c r="K41" s="431">
        <v>65</v>
      </c>
      <c r="L41" s="431">
        <v>6</v>
      </c>
      <c r="M41" s="433">
        <v>24</v>
      </c>
      <c r="N41" s="431">
        <v>8</v>
      </c>
      <c r="O41" s="431" t="s">
        <v>151</v>
      </c>
      <c r="P41" s="431" t="s">
        <v>151</v>
      </c>
      <c r="Q41" s="36">
        <v>32</v>
      </c>
    </row>
    <row r="42" spans="1:17" s="16" customFormat="1" ht="14.1" customHeight="1">
      <c r="A42" s="35">
        <v>33</v>
      </c>
      <c r="B42" s="640" t="s">
        <v>17</v>
      </c>
      <c r="C42" s="577"/>
      <c r="D42" s="548">
        <v>1068</v>
      </c>
      <c r="E42" s="549">
        <v>462</v>
      </c>
      <c r="F42" s="151">
        <v>1419</v>
      </c>
      <c r="G42" s="150">
        <v>791</v>
      </c>
      <c r="H42" s="430">
        <v>208</v>
      </c>
      <c r="I42" s="433">
        <v>264</v>
      </c>
      <c r="J42" s="430">
        <v>224</v>
      </c>
      <c r="K42" s="431">
        <v>100</v>
      </c>
      <c r="L42" s="433">
        <v>32</v>
      </c>
      <c r="M42" s="433">
        <v>27</v>
      </c>
      <c r="N42" s="431">
        <v>11</v>
      </c>
      <c r="O42" s="431">
        <v>11</v>
      </c>
      <c r="P42" s="431">
        <v>11</v>
      </c>
      <c r="Q42" s="36">
        <v>33</v>
      </c>
    </row>
    <row r="43" spans="1:17" s="16" customFormat="1" ht="14.1" customHeight="1">
      <c r="A43" s="35">
        <v>34</v>
      </c>
      <c r="B43" s="640" t="s">
        <v>23</v>
      </c>
      <c r="C43" s="577"/>
      <c r="D43" s="548">
        <v>602</v>
      </c>
      <c r="E43" s="549">
        <v>247</v>
      </c>
      <c r="F43" s="151">
        <v>740</v>
      </c>
      <c r="G43" s="150">
        <v>428</v>
      </c>
      <c r="H43" s="434">
        <v>108</v>
      </c>
      <c r="I43" s="433">
        <v>189</v>
      </c>
      <c r="J43" s="434">
        <v>179</v>
      </c>
      <c r="K43" s="431">
        <v>68</v>
      </c>
      <c r="L43" s="431">
        <v>12</v>
      </c>
      <c r="M43" s="433">
        <v>7</v>
      </c>
      <c r="N43" s="431" t="s">
        <v>151</v>
      </c>
      <c r="O43" s="431">
        <v>4</v>
      </c>
      <c r="P43" s="431">
        <v>3</v>
      </c>
      <c r="Q43" s="36">
        <v>34</v>
      </c>
    </row>
    <row r="44" spans="1:17" s="9" customFormat="1" ht="18.75" customHeight="1">
      <c r="A44" s="624" t="s">
        <v>205</v>
      </c>
      <c r="B44" s="624"/>
      <c r="C44" s="624"/>
      <c r="D44" s="624"/>
      <c r="E44" s="624"/>
      <c r="F44" s="624"/>
      <c r="G44" s="624"/>
      <c r="H44" s="624"/>
      <c r="I44" s="625" t="s">
        <v>288</v>
      </c>
      <c r="J44" s="625"/>
      <c r="K44" s="625"/>
      <c r="L44" s="625"/>
      <c r="M44" s="625"/>
      <c r="N44" s="625"/>
      <c r="O44" s="625"/>
      <c r="P44" s="625"/>
      <c r="Q44" s="625"/>
    </row>
    <row r="45" spans="1:17" s="9" customFormat="1" ht="17.25" customHeight="1">
      <c r="A45" s="643" t="s">
        <v>144</v>
      </c>
      <c r="B45" s="643"/>
      <c r="C45" s="643"/>
      <c r="D45" s="643"/>
      <c r="E45" s="643"/>
      <c r="F45" s="478"/>
      <c r="G45" s="478"/>
      <c r="H45" s="478"/>
      <c r="I45" s="478"/>
      <c r="J45" s="13"/>
      <c r="K45" s="13"/>
      <c r="L45" s="13"/>
      <c r="M45" s="13"/>
      <c r="N45" s="13"/>
      <c r="O45" s="13"/>
      <c r="P45" s="13"/>
      <c r="Q45" s="13"/>
    </row>
    <row r="46" spans="1:17" s="15" customFormat="1" ht="14.25" customHeight="1">
      <c r="A46" s="592" t="s">
        <v>145</v>
      </c>
      <c r="B46" s="592"/>
      <c r="C46" s="592"/>
      <c r="D46" s="592"/>
      <c r="E46" s="592"/>
      <c r="F46" s="592"/>
      <c r="G46" s="592"/>
      <c r="H46" s="592"/>
      <c r="I46" s="491" t="s">
        <v>289</v>
      </c>
      <c r="J46" s="491"/>
      <c r="K46" s="491"/>
      <c r="L46" s="491"/>
      <c r="M46" s="491"/>
      <c r="N46" s="491"/>
      <c r="O46" s="491"/>
      <c r="P46" s="491"/>
      <c r="Q46" s="491"/>
    </row>
    <row r="47" spans="1:17" s="9" customFormat="1" ht="16.5" customHeight="1">
      <c r="A47" s="644" t="s">
        <v>91</v>
      </c>
      <c r="B47" s="644"/>
      <c r="C47" s="644"/>
      <c r="D47" s="644"/>
      <c r="E47" s="644"/>
      <c r="F47" s="13"/>
      <c r="G47" s="13"/>
      <c r="H47" s="100"/>
      <c r="I47" s="13"/>
      <c r="J47" s="13"/>
      <c r="K47" s="13"/>
      <c r="L47" s="13"/>
      <c r="M47" s="13"/>
      <c r="N47" s="13"/>
      <c r="O47" s="13"/>
      <c r="P47" s="13"/>
      <c r="Q47" s="13"/>
    </row>
  </sheetData>
  <customSheetViews>
    <customSheetView guid="{7A9DC38A-B2BB-4566-9CDD-35B3DA7C537F}" scale="75" topLeftCell="A13">
      <selection activeCell="A4" sqref="A4:Q5"/>
      <pageMargins left="0.98425196850393704" right="0.98425196850393704" top="0.98425196850393704" bottom="0.98425196850393704" header="0.31496062992125984" footer="0.51181102362204722"/>
      <pageSetup paperSize="9" scale="90" orientation="portrait" horizontalDpi="4294967294" verticalDpi="4294967294" r:id="rId1"/>
      <headerFooter alignWithMargins="0"/>
    </customSheetView>
  </customSheetViews>
  <mergeCells count="57">
    <mergeCell ref="A46:H46"/>
    <mergeCell ref="A6:H6"/>
    <mergeCell ref="I6:Q6"/>
    <mergeCell ref="A45:E45"/>
    <mergeCell ref="A47:E47"/>
    <mergeCell ref="A25:H25"/>
    <mergeCell ref="B39:C39"/>
    <mergeCell ref="B40:C40"/>
    <mergeCell ref="B41:C41"/>
    <mergeCell ref="B42:C42"/>
    <mergeCell ref="B43:C43"/>
    <mergeCell ref="B34:C34"/>
    <mergeCell ref="B35:C35"/>
    <mergeCell ref="B36:C36"/>
    <mergeCell ref="B37:C37"/>
    <mergeCell ref="B38:C3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44:H44"/>
    <mergeCell ref="B30:C30"/>
    <mergeCell ref="B31:C31"/>
    <mergeCell ref="B32:C32"/>
    <mergeCell ref="B33:C33"/>
    <mergeCell ref="B29:C29"/>
    <mergeCell ref="I44:Q44"/>
    <mergeCell ref="B27:C27"/>
    <mergeCell ref="B28:C28"/>
    <mergeCell ref="B15:C15"/>
    <mergeCell ref="K4:L4"/>
    <mergeCell ref="M4:N4"/>
    <mergeCell ref="O4:P4"/>
    <mergeCell ref="Q4:Q5"/>
    <mergeCell ref="B8:C8"/>
    <mergeCell ref="B9:C9"/>
    <mergeCell ref="I4:J4"/>
    <mergeCell ref="B10:C10"/>
    <mergeCell ref="B11:C11"/>
    <mergeCell ref="B12:C12"/>
    <mergeCell ref="B13:C13"/>
    <mergeCell ref="B14:C14"/>
    <mergeCell ref="A4:A5"/>
    <mergeCell ref="B4:C5"/>
    <mergeCell ref="D4:E4"/>
    <mergeCell ref="F4:G4"/>
    <mergeCell ref="H4:H5"/>
    <mergeCell ref="A1:B1"/>
    <mergeCell ref="C1:H1"/>
    <mergeCell ref="I1:M1"/>
    <mergeCell ref="C2:H2"/>
    <mergeCell ref="I2:L2"/>
  </mergeCells>
  <pageMargins left="0.98425196850393704" right="0.98425196850393704" top="0.98425196850393704" bottom="0.98425196850393704" header="0.31496062992125984" footer="0.51181102362204722"/>
  <pageSetup paperSize="9" scale="90" orientation="portrait" horizontalDpi="4294967294" verticalDpi="4294967294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="80" zoomScaleNormal="80" workbookViewId="0"/>
  </sheetViews>
  <sheetFormatPr defaultRowHeight="12.75"/>
  <cols>
    <col min="1" max="1" width="19.375" style="22" customWidth="1"/>
    <col min="2" max="2" width="8" style="22" customWidth="1"/>
    <col min="3" max="3" width="9.625" style="22" customWidth="1"/>
    <col min="4" max="4" width="9.5" style="22" customWidth="1"/>
    <col min="5" max="5" width="12.5" style="22" customWidth="1"/>
    <col min="6" max="6" width="11.5" style="22" customWidth="1"/>
    <col min="7" max="7" width="11.75" style="22" customWidth="1"/>
    <col min="8" max="8" width="12.5" style="23" customWidth="1"/>
    <col min="9" max="16384" width="9" style="22"/>
  </cols>
  <sheetData>
    <row r="1" spans="1:9" s="19" customFormat="1" ht="15" customHeight="1">
      <c r="A1" s="40" t="s">
        <v>188</v>
      </c>
      <c r="B1" s="649" t="s">
        <v>279</v>
      </c>
      <c r="C1" s="649"/>
      <c r="D1" s="649"/>
      <c r="E1" s="649"/>
      <c r="F1" s="649"/>
      <c r="G1" s="649"/>
      <c r="H1" s="649"/>
    </row>
    <row r="2" spans="1:9" s="20" customFormat="1" ht="18.95" customHeight="1">
      <c r="A2" s="41" t="s">
        <v>27</v>
      </c>
      <c r="B2" s="650" t="s">
        <v>280</v>
      </c>
      <c r="C2" s="650"/>
      <c r="D2" s="650"/>
      <c r="E2" s="650"/>
      <c r="F2" s="650"/>
      <c r="G2" s="650"/>
      <c r="H2" s="487"/>
    </row>
    <row r="3" spans="1:9" s="19" customFormat="1" ht="9.9499999999999993" customHeight="1" thickBot="1">
      <c r="A3" s="21"/>
      <c r="B3" s="21"/>
      <c r="C3" s="21"/>
      <c r="D3" s="21"/>
      <c r="E3" s="21"/>
      <c r="F3" s="21"/>
      <c r="G3" s="21"/>
      <c r="H3" s="21"/>
    </row>
    <row r="4" spans="1:9" s="19" customFormat="1" ht="16.5" customHeight="1">
      <c r="A4" s="665" t="s">
        <v>76</v>
      </c>
      <c r="B4" s="659" t="s">
        <v>77</v>
      </c>
      <c r="C4" s="655" t="s">
        <v>43</v>
      </c>
      <c r="D4" s="658" t="s">
        <v>78</v>
      </c>
      <c r="E4" s="658"/>
      <c r="F4" s="658"/>
      <c r="G4" s="658"/>
      <c r="H4" s="653"/>
    </row>
    <row r="5" spans="1:9" s="19" customFormat="1" ht="15.75" customHeight="1">
      <c r="A5" s="666"/>
      <c r="B5" s="660"/>
      <c r="C5" s="656"/>
      <c r="D5" s="670" t="s">
        <v>34</v>
      </c>
      <c r="E5" s="651" t="s">
        <v>79</v>
      </c>
      <c r="F5" s="652"/>
      <c r="G5" s="652"/>
      <c r="H5" s="652"/>
    </row>
    <row r="6" spans="1:9" s="19" customFormat="1" ht="73.5" customHeight="1" thickBot="1">
      <c r="A6" s="667"/>
      <c r="B6" s="661"/>
      <c r="C6" s="657"/>
      <c r="D6" s="657"/>
      <c r="E6" s="496" t="s">
        <v>281</v>
      </c>
      <c r="F6" s="496" t="s">
        <v>92</v>
      </c>
      <c r="G6" s="495" t="s">
        <v>189</v>
      </c>
      <c r="H6" s="496" t="s">
        <v>80</v>
      </c>
    </row>
    <row r="7" spans="1:9" ht="15" customHeight="1">
      <c r="A7" s="132" t="s">
        <v>0</v>
      </c>
      <c r="B7" s="299">
        <v>375</v>
      </c>
      <c r="C7" s="300">
        <v>21403</v>
      </c>
      <c r="D7" s="300">
        <v>13322</v>
      </c>
      <c r="E7" s="300">
        <v>8645</v>
      </c>
      <c r="F7" s="300">
        <v>1085</v>
      </c>
      <c r="G7" s="300">
        <v>564</v>
      </c>
      <c r="H7" s="301">
        <v>2390</v>
      </c>
      <c r="I7" s="23"/>
    </row>
    <row r="8" spans="1:9" ht="15" customHeight="1">
      <c r="A8" s="309" t="s">
        <v>2</v>
      </c>
      <c r="B8" s="310"/>
      <c r="C8" s="236"/>
      <c r="D8" s="236"/>
      <c r="E8" s="236"/>
      <c r="F8" s="236"/>
      <c r="G8" s="236"/>
      <c r="H8" s="311"/>
    </row>
    <row r="9" spans="1:9" ht="14.1" customHeight="1">
      <c r="A9" s="312" t="s">
        <v>3</v>
      </c>
      <c r="B9" s="302">
        <v>34</v>
      </c>
      <c r="C9" s="288">
        <v>1869</v>
      </c>
      <c r="D9" s="288">
        <v>1174</v>
      </c>
      <c r="E9" s="303">
        <v>694</v>
      </c>
      <c r="F9" s="303">
        <v>93</v>
      </c>
      <c r="G9" s="304">
        <v>81</v>
      </c>
      <c r="H9" s="304">
        <v>258</v>
      </c>
    </row>
    <row r="10" spans="1:9" ht="14.1" customHeight="1">
      <c r="A10" s="312" t="s">
        <v>22</v>
      </c>
      <c r="B10" s="305">
        <v>19</v>
      </c>
      <c r="C10" s="306">
        <v>1104</v>
      </c>
      <c r="D10" s="306">
        <v>809</v>
      </c>
      <c r="E10" s="307">
        <v>499</v>
      </c>
      <c r="F10" s="307">
        <v>74</v>
      </c>
      <c r="G10" s="308">
        <v>61</v>
      </c>
      <c r="H10" s="308">
        <v>143</v>
      </c>
    </row>
    <row r="11" spans="1:9" ht="14.1" customHeight="1">
      <c r="A11" s="312" t="s">
        <v>5</v>
      </c>
      <c r="B11" s="305">
        <v>29</v>
      </c>
      <c r="C11" s="306">
        <v>1580</v>
      </c>
      <c r="D11" s="306">
        <v>1090</v>
      </c>
      <c r="E11" s="307">
        <v>817</v>
      </c>
      <c r="F11" s="307">
        <v>61</v>
      </c>
      <c r="G11" s="308">
        <v>22</v>
      </c>
      <c r="H11" s="308">
        <v>151</v>
      </c>
    </row>
    <row r="12" spans="1:9" ht="14.1" customHeight="1">
      <c r="A12" s="312" t="s">
        <v>6</v>
      </c>
      <c r="B12" s="305">
        <v>14</v>
      </c>
      <c r="C12" s="306">
        <v>639</v>
      </c>
      <c r="D12" s="306">
        <v>425</v>
      </c>
      <c r="E12" s="307">
        <v>361</v>
      </c>
      <c r="F12" s="307">
        <v>11</v>
      </c>
      <c r="G12" s="137" t="s">
        <v>151</v>
      </c>
      <c r="H12" s="308">
        <v>44</v>
      </c>
    </row>
    <row r="13" spans="1:9" ht="14.1" customHeight="1">
      <c r="A13" s="312" t="s">
        <v>7</v>
      </c>
      <c r="B13" s="305">
        <v>23</v>
      </c>
      <c r="C13" s="306">
        <v>1224</v>
      </c>
      <c r="D13" s="306">
        <v>656</v>
      </c>
      <c r="E13" s="307">
        <v>446</v>
      </c>
      <c r="F13" s="307">
        <v>66</v>
      </c>
      <c r="G13" s="304">
        <v>40</v>
      </c>
      <c r="H13" s="308">
        <v>99</v>
      </c>
    </row>
    <row r="14" spans="1:9" ht="14.1" customHeight="1">
      <c r="A14" s="312" t="s">
        <v>8</v>
      </c>
      <c r="B14" s="305">
        <v>28</v>
      </c>
      <c r="C14" s="306">
        <v>1705</v>
      </c>
      <c r="D14" s="306">
        <v>1121</v>
      </c>
      <c r="E14" s="307">
        <v>583</v>
      </c>
      <c r="F14" s="307">
        <v>131</v>
      </c>
      <c r="G14" s="308">
        <v>110</v>
      </c>
      <c r="H14" s="308">
        <v>265</v>
      </c>
    </row>
    <row r="15" spans="1:9" ht="14.1" customHeight="1">
      <c r="A15" s="312" t="s">
        <v>9</v>
      </c>
      <c r="B15" s="305">
        <v>55</v>
      </c>
      <c r="C15" s="306">
        <v>2957</v>
      </c>
      <c r="D15" s="306">
        <v>2062</v>
      </c>
      <c r="E15" s="307">
        <v>1198</v>
      </c>
      <c r="F15" s="307">
        <v>177</v>
      </c>
      <c r="G15" s="308">
        <v>128</v>
      </c>
      <c r="H15" s="308">
        <v>432</v>
      </c>
    </row>
    <row r="16" spans="1:9" ht="14.1" customHeight="1">
      <c r="A16" s="312" t="s">
        <v>10</v>
      </c>
      <c r="B16" s="305">
        <v>9</v>
      </c>
      <c r="C16" s="306">
        <v>370</v>
      </c>
      <c r="D16" s="306">
        <v>195</v>
      </c>
      <c r="E16" s="307">
        <v>173</v>
      </c>
      <c r="F16" s="137" t="s">
        <v>151</v>
      </c>
      <c r="G16" s="137" t="s">
        <v>151</v>
      </c>
      <c r="H16" s="308">
        <v>19</v>
      </c>
    </row>
    <row r="17" spans="1:8" ht="14.1" customHeight="1">
      <c r="A17" s="312" t="s">
        <v>11</v>
      </c>
      <c r="B17" s="305">
        <v>22</v>
      </c>
      <c r="C17" s="306">
        <v>1227</v>
      </c>
      <c r="D17" s="306">
        <v>666</v>
      </c>
      <c r="E17" s="307">
        <v>479</v>
      </c>
      <c r="F17" s="303">
        <v>49</v>
      </c>
      <c r="G17" s="137" t="s">
        <v>151</v>
      </c>
      <c r="H17" s="308">
        <v>107</v>
      </c>
    </row>
    <row r="18" spans="1:8" ht="14.1" customHeight="1">
      <c r="A18" s="312" t="s">
        <v>12</v>
      </c>
      <c r="B18" s="305">
        <v>5</v>
      </c>
      <c r="C18" s="306">
        <v>361</v>
      </c>
      <c r="D18" s="306">
        <v>233</v>
      </c>
      <c r="E18" s="307">
        <v>184</v>
      </c>
      <c r="F18" s="137" t="s">
        <v>151</v>
      </c>
      <c r="G18" s="137" t="s">
        <v>151</v>
      </c>
      <c r="H18" s="308">
        <v>43</v>
      </c>
    </row>
    <row r="19" spans="1:8" ht="14.1" customHeight="1">
      <c r="A19" s="312" t="s">
        <v>13</v>
      </c>
      <c r="B19" s="305">
        <v>23</v>
      </c>
      <c r="C19" s="306">
        <v>1335</v>
      </c>
      <c r="D19" s="306">
        <v>701</v>
      </c>
      <c r="E19" s="307">
        <v>571</v>
      </c>
      <c r="F19" s="303">
        <v>49</v>
      </c>
      <c r="G19" s="137" t="s">
        <v>151</v>
      </c>
      <c r="H19" s="308">
        <v>75</v>
      </c>
    </row>
    <row r="20" spans="1:8" ht="14.1" customHeight="1">
      <c r="A20" s="312" t="s">
        <v>14</v>
      </c>
      <c r="B20" s="305">
        <v>23</v>
      </c>
      <c r="C20" s="306">
        <v>1369</v>
      </c>
      <c r="D20" s="306">
        <v>730</v>
      </c>
      <c r="E20" s="307">
        <v>408</v>
      </c>
      <c r="F20" s="307">
        <v>72</v>
      </c>
      <c r="G20" s="304">
        <v>59</v>
      </c>
      <c r="H20" s="308">
        <v>154</v>
      </c>
    </row>
    <row r="21" spans="1:8" ht="14.1" customHeight="1">
      <c r="A21" s="312" t="s">
        <v>15</v>
      </c>
      <c r="B21" s="305">
        <v>19</v>
      </c>
      <c r="C21" s="306">
        <v>1229</v>
      </c>
      <c r="D21" s="306">
        <v>751</v>
      </c>
      <c r="E21" s="307">
        <v>451</v>
      </c>
      <c r="F21" s="307">
        <v>38</v>
      </c>
      <c r="G21" s="137" t="s">
        <v>151</v>
      </c>
      <c r="H21" s="308">
        <v>170</v>
      </c>
    </row>
    <row r="22" spans="1:8" ht="14.1" customHeight="1">
      <c r="A22" s="312" t="s">
        <v>16</v>
      </c>
      <c r="B22" s="305">
        <v>23</v>
      </c>
      <c r="C22" s="306">
        <v>1587</v>
      </c>
      <c r="D22" s="306">
        <v>893</v>
      </c>
      <c r="E22" s="307">
        <v>678</v>
      </c>
      <c r="F22" s="307">
        <v>72</v>
      </c>
      <c r="G22" s="137" t="s">
        <v>151</v>
      </c>
      <c r="H22" s="308">
        <v>128</v>
      </c>
    </row>
    <row r="23" spans="1:8" ht="14.1" customHeight="1">
      <c r="A23" s="312" t="s">
        <v>17</v>
      </c>
      <c r="B23" s="305">
        <v>28</v>
      </c>
      <c r="C23" s="306">
        <v>1675</v>
      </c>
      <c r="D23" s="306">
        <v>1051</v>
      </c>
      <c r="E23" s="307">
        <v>621</v>
      </c>
      <c r="F23" s="307">
        <v>106</v>
      </c>
      <c r="G23" s="304">
        <v>62</v>
      </c>
      <c r="H23" s="308">
        <v>163</v>
      </c>
    </row>
    <row r="24" spans="1:8" ht="14.1" customHeight="1">
      <c r="A24" s="312" t="s">
        <v>18</v>
      </c>
      <c r="B24" s="305">
        <v>21</v>
      </c>
      <c r="C24" s="306">
        <v>1172</v>
      </c>
      <c r="D24" s="306">
        <v>765</v>
      </c>
      <c r="E24" s="307">
        <v>482</v>
      </c>
      <c r="F24" s="307">
        <v>88</v>
      </c>
      <c r="G24" s="308">
        <v>1</v>
      </c>
      <c r="H24" s="308">
        <v>139</v>
      </c>
    </row>
    <row r="25" spans="1:8" s="9" customFormat="1" ht="14.1" customHeight="1">
      <c r="A25" s="662" t="s">
        <v>282</v>
      </c>
      <c r="B25" s="662"/>
      <c r="C25" s="662"/>
      <c r="D25" s="662"/>
      <c r="E25" s="662"/>
      <c r="F25" s="662"/>
      <c r="G25" s="662"/>
      <c r="H25" s="100"/>
    </row>
    <row r="26" spans="1:8" s="9" customFormat="1" ht="14.1" customHeight="1">
      <c r="A26" s="627" t="s">
        <v>169</v>
      </c>
      <c r="B26" s="627"/>
      <c r="C26" s="627"/>
      <c r="D26" s="627"/>
      <c r="E26" s="627"/>
      <c r="F26" s="627"/>
      <c r="G26" s="627"/>
      <c r="H26" s="627"/>
    </row>
    <row r="27" spans="1:8" s="11" customFormat="1" ht="14.1" customHeight="1">
      <c r="A27" s="662" t="s">
        <v>153</v>
      </c>
      <c r="B27" s="662"/>
      <c r="C27" s="662"/>
      <c r="D27" s="662"/>
      <c r="E27" s="662"/>
      <c r="F27" s="39"/>
      <c r="G27" s="39"/>
      <c r="H27" s="39"/>
    </row>
    <row r="28" spans="1:8" ht="14.1" customHeight="1">
      <c r="A28" s="663" t="s">
        <v>93</v>
      </c>
      <c r="B28" s="663"/>
      <c r="C28" s="664"/>
      <c r="D28" s="664"/>
      <c r="E28" s="664"/>
      <c r="F28" s="664"/>
      <c r="G28" s="664"/>
      <c r="H28" s="664"/>
    </row>
    <row r="29" spans="1:8" ht="24" customHeight="1"/>
    <row r="30" spans="1:8" s="19" customFormat="1" ht="36" customHeight="1">
      <c r="A30" s="672" t="s">
        <v>283</v>
      </c>
      <c r="B30" s="672"/>
      <c r="C30" s="672"/>
      <c r="D30" s="672"/>
      <c r="E30" s="672"/>
      <c r="F30" s="672"/>
      <c r="G30" s="672"/>
      <c r="H30" s="672"/>
    </row>
    <row r="31" spans="1:8" s="19" customFormat="1" ht="16.5" customHeight="1">
      <c r="A31" s="673" t="s">
        <v>284</v>
      </c>
      <c r="B31" s="673"/>
      <c r="C31" s="673"/>
      <c r="D31" s="673"/>
      <c r="E31" s="673"/>
      <c r="F31" s="673"/>
      <c r="G31" s="673"/>
      <c r="H31" s="673"/>
    </row>
    <row r="32" spans="1:8" s="19" customFormat="1" ht="9.75" customHeight="1" thickBot="1">
      <c r="A32" s="45"/>
      <c r="B32" s="45"/>
      <c r="C32" s="21"/>
      <c r="D32" s="21"/>
      <c r="E32" s="21"/>
      <c r="F32" s="21"/>
      <c r="G32" s="21"/>
      <c r="H32" s="21"/>
    </row>
    <row r="33" spans="1:9" ht="30.75" customHeight="1">
      <c r="A33" s="665" t="s">
        <v>40</v>
      </c>
      <c r="B33" s="668"/>
      <c r="C33" s="674" t="s">
        <v>81</v>
      </c>
      <c r="D33" s="654"/>
      <c r="E33" s="675"/>
      <c r="F33" s="653" t="s">
        <v>36</v>
      </c>
      <c r="G33" s="654"/>
      <c r="H33" s="654"/>
    </row>
    <row r="34" spans="1:9" ht="33.75" customHeight="1" thickBot="1">
      <c r="A34" s="667"/>
      <c r="B34" s="669"/>
      <c r="C34" s="490" t="s">
        <v>37</v>
      </c>
      <c r="D34" s="489" t="s">
        <v>38</v>
      </c>
      <c r="E34" s="489" t="s">
        <v>39</v>
      </c>
      <c r="F34" s="495" t="s">
        <v>37</v>
      </c>
      <c r="G34" s="496" t="s">
        <v>38</v>
      </c>
      <c r="H34" s="496" t="s">
        <v>39</v>
      </c>
    </row>
    <row r="35" spans="1:9" ht="15.95" customHeight="1">
      <c r="A35" s="132" t="s">
        <v>0</v>
      </c>
      <c r="B35" s="133" t="s">
        <v>1</v>
      </c>
      <c r="C35" s="300">
        <v>94</v>
      </c>
      <c r="D35" s="300">
        <v>5801</v>
      </c>
      <c r="E35" s="300">
        <v>4492</v>
      </c>
      <c r="F35" s="300">
        <v>79</v>
      </c>
      <c r="G35" s="300">
        <v>4818</v>
      </c>
      <c r="H35" s="301">
        <v>4509</v>
      </c>
      <c r="I35" s="23"/>
    </row>
    <row r="36" spans="1:9" ht="15" customHeight="1">
      <c r="A36" s="567" t="s">
        <v>2</v>
      </c>
      <c r="B36" s="671"/>
      <c r="C36" s="313"/>
      <c r="D36" s="48"/>
      <c r="E36" s="246"/>
      <c r="F36" s="208"/>
      <c r="G36" s="289"/>
      <c r="H36" s="289"/>
    </row>
    <row r="37" spans="1:9" ht="14.1" customHeight="1">
      <c r="A37" s="565" t="s">
        <v>3</v>
      </c>
      <c r="B37" s="565"/>
      <c r="C37" s="261">
        <v>13</v>
      </c>
      <c r="D37" s="208">
        <v>713</v>
      </c>
      <c r="E37" s="21">
        <v>564</v>
      </c>
      <c r="F37" s="292">
        <v>13</v>
      </c>
      <c r="G37" s="291">
        <v>653</v>
      </c>
      <c r="H37" s="291">
        <v>643</v>
      </c>
    </row>
    <row r="38" spans="1:9" ht="14.1" customHeight="1">
      <c r="A38" s="565" t="s">
        <v>22</v>
      </c>
      <c r="B38" s="565"/>
      <c r="C38" s="290">
        <v>5</v>
      </c>
      <c r="D38" s="292">
        <v>322</v>
      </c>
      <c r="E38" s="21">
        <v>251</v>
      </c>
      <c r="F38" s="292">
        <v>1</v>
      </c>
      <c r="G38" s="291">
        <v>35</v>
      </c>
      <c r="H38" s="291">
        <v>31</v>
      </c>
    </row>
    <row r="39" spans="1:9" ht="14.1" customHeight="1">
      <c r="A39" s="565" t="s">
        <v>5</v>
      </c>
      <c r="B39" s="565"/>
      <c r="C39" s="290">
        <v>2</v>
      </c>
      <c r="D39" s="292">
        <v>168</v>
      </c>
      <c r="E39" s="21">
        <v>119</v>
      </c>
      <c r="F39" s="292">
        <v>3</v>
      </c>
      <c r="G39" s="291">
        <v>111</v>
      </c>
      <c r="H39" s="291">
        <v>130</v>
      </c>
    </row>
    <row r="40" spans="1:9" ht="14.1" customHeight="1">
      <c r="A40" s="565" t="s">
        <v>6</v>
      </c>
      <c r="B40" s="565"/>
      <c r="C40" s="290">
        <v>1</v>
      </c>
      <c r="D40" s="292">
        <v>72</v>
      </c>
      <c r="E40" s="21">
        <v>58</v>
      </c>
      <c r="F40" s="292">
        <v>2</v>
      </c>
      <c r="G40" s="291">
        <v>102</v>
      </c>
      <c r="H40" s="291">
        <v>99</v>
      </c>
    </row>
    <row r="41" spans="1:9" ht="14.1" customHeight="1">
      <c r="A41" s="565" t="s">
        <v>7</v>
      </c>
      <c r="B41" s="565"/>
      <c r="C41" s="290">
        <v>1</v>
      </c>
      <c r="D41" s="292">
        <v>62</v>
      </c>
      <c r="E41" s="21">
        <v>48</v>
      </c>
      <c r="F41" s="292">
        <v>11</v>
      </c>
      <c r="G41" s="291">
        <v>517</v>
      </c>
      <c r="H41" s="291">
        <v>525</v>
      </c>
    </row>
    <row r="42" spans="1:9" ht="14.1" customHeight="1">
      <c r="A42" s="565" t="s">
        <v>8</v>
      </c>
      <c r="B42" s="565"/>
      <c r="C42" s="290">
        <v>4</v>
      </c>
      <c r="D42" s="292">
        <v>216</v>
      </c>
      <c r="E42" s="21">
        <v>179</v>
      </c>
      <c r="F42" s="292">
        <v>4</v>
      </c>
      <c r="G42" s="291">
        <v>220</v>
      </c>
      <c r="H42" s="291">
        <v>209</v>
      </c>
    </row>
    <row r="43" spans="1:9" ht="14.1" customHeight="1">
      <c r="A43" s="565" t="s">
        <v>9</v>
      </c>
      <c r="B43" s="565"/>
      <c r="C43" s="290">
        <v>19</v>
      </c>
      <c r="D43" s="292">
        <v>1093</v>
      </c>
      <c r="E43" s="21">
        <v>854</v>
      </c>
      <c r="F43" s="292">
        <v>17</v>
      </c>
      <c r="G43" s="291">
        <v>1586</v>
      </c>
      <c r="H43" s="291">
        <v>1385</v>
      </c>
    </row>
    <row r="44" spans="1:9" ht="14.1" customHeight="1">
      <c r="A44" s="565" t="s">
        <v>10</v>
      </c>
      <c r="B44" s="565"/>
      <c r="C44" s="290">
        <v>6</v>
      </c>
      <c r="D44" s="292">
        <v>230</v>
      </c>
      <c r="E44" s="21">
        <v>167</v>
      </c>
      <c r="F44" s="292">
        <v>2</v>
      </c>
      <c r="G44" s="291">
        <v>70</v>
      </c>
      <c r="H44" s="291">
        <v>56</v>
      </c>
    </row>
    <row r="45" spans="1:9" ht="14.1" customHeight="1">
      <c r="A45" s="565" t="s">
        <v>11</v>
      </c>
      <c r="B45" s="565"/>
      <c r="C45" s="290">
        <v>2</v>
      </c>
      <c r="D45" s="292">
        <v>144</v>
      </c>
      <c r="E45" s="21">
        <v>120</v>
      </c>
      <c r="F45" s="236">
        <v>2</v>
      </c>
      <c r="G45" s="314">
        <v>77</v>
      </c>
      <c r="H45" s="314">
        <v>71</v>
      </c>
    </row>
    <row r="46" spans="1:9" ht="14.1" customHeight="1">
      <c r="A46" s="565" t="s">
        <v>12</v>
      </c>
      <c r="B46" s="565"/>
      <c r="C46" s="290">
        <v>4</v>
      </c>
      <c r="D46" s="292">
        <v>232</v>
      </c>
      <c r="E46" s="21">
        <v>144</v>
      </c>
      <c r="F46" s="292">
        <v>2</v>
      </c>
      <c r="G46" s="291">
        <v>83</v>
      </c>
      <c r="H46" s="291">
        <v>48</v>
      </c>
    </row>
    <row r="47" spans="1:9" ht="14.1" customHeight="1">
      <c r="A47" s="565" t="s">
        <v>13</v>
      </c>
      <c r="B47" s="565"/>
      <c r="C47" s="290">
        <v>3</v>
      </c>
      <c r="D47" s="292">
        <v>297</v>
      </c>
      <c r="E47" s="21">
        <v>275</v>
      </c>
      <c r="F47" s="292">
        <v>3</v>
      </c>
      <c r="G47" s="291">
        <v>216</v>
      </c>
      <c r="H47" s="291">
        <v>199</v>
      </c>
    </row>
    <row r="48" spans="1:9" ht="14.1" customHeight="1">
      <c r="A48" s="565" t="s">
        <v>14</v>
      </c>
      <c r="B48" s="565"/>
      <c r="C48" s="290">
        <v>8</v>
      </c>
      <c r="D48" s="292">
        <v>520</v>
      </c>
      <c r="E48" s="21">
        <v>409</v>
      </c>
      <c r="F48" s="297">
        <v>3</v>
      </c>
      <c r="G48" s="315">
        <v>156</v>
      </c>
      <c r="H48" s="295">
        <v>152</v>
      </c>
    </row>
    <row r="49" spans="1:8" ht="14.1" customHeight="1">
      <c r="A49" s="565" t="s">
        <v>15</v>
      </c>
      <c r="B49" s="565"/>
      <c r="C49" s="290">
        <v>8</v>
      </c>
      <c r="D49" s="292">
        <v>390</v>
      </c>
      <c r="E49" s="21">
        <v>318</v>
      </c>
      <c r="F49" s="297">
        <v>2</v>
      </c>
      <c r="G49" s="315">
        <v>144</v>
      </c>
      <c r="H49" s="295">
        <v>121</v>
      </c>
    </row>
    <row r="50" spans="1:8" ht="14.1" customHeight="1">
      <c r="A50" s="565" t="s">
        <v>16</v>
      </c>
      <c r="B50" s="565"/>
      <c r="C50" s="290">
        <v>2</v>
      </c>
      <c r="D50" s="292">
        <v>192</v>
      </c>
      <c r="E50" s="21">
        <v>150</v>
      </c>
      <c r="F50" s="236">
        <v>2</v>
      </c>
      <c r="G50" s="314">
        <v>96</v>
      </c>
      <c r="H50" s="314">
        <v>87</v>
      </c>
    </row>
    <row r="51" spans="1:8" ht="14.1" customHeight="1">
      <c r="A51" s="565" t="s">
        <v>17</v>
      </c>
      <c r="B51" s="565"/>
      <c r="C51" s="290">
        <v>7</v>
      </c>
      <c r="D51" s="292">
        <v>558</v>
      </c>
      <c r="E51" s="21">
        <v>407</v>
      </c>
      <c r="F51" s="297">
        <v>6</v>
      </c>
      <c r="G51" s="315">
        <v>444</v>
      </c>
      <c r="H51" s="295">
        <v>442</v>
      </c>
    </row>
    <row r="52" spans="1:8" ht="14.1" customHeight="1">
      <c r="A52" s="565" t="s">
        <v>23</v>
      </c>
      <c r="B52" s="565"/>
      <c r="C52" s="290">
        <v>9</v>
      </c>
      <c r="D52" s="292">
        <v>592</v>
      </c>
      <c r="E52" s="21">
        <v>429</v>
      </c>
      <c r="F52" s="297">
        <v>6</v>
      </c>
      <c r="G52" s="315">
        <v>308</v>
      </c>
      <c r="H52" s="295">
        <v>311</v>
      </c>
    </row>
    <row r="53" spans="1:8" s="90" customFormat="1" ht="15.75" customHeight="1">
      <c r="A53" s="648" t="s">
        <v>157</v>
      </c>
      <c r="B53" s="648"/>
      <c r="C53" s="648"/>
      <c r="D53" s="648"/>
      <c r="E53" s="648"/>
      <c r="F53" s="648"/>
      <c r="G53" s="648"/>
      <c r="H53" s="648"/>
    </row>
    <row r="54" spans="1:8" s="91" customFormat="1" ht="12.75" customHeight="1">
      <c r="A54" s="646" t="s">
        <v>46</v>
      </c>
      <c r="B54" s="646"/>
      <c r="C54" s="647"/>
      <c r="D54" s="647"/>
      <c r="E54" s="647"/>
      <c r="F54" s="647"/>
      <c r="G54" s="647"/>
      <c r="H54" s="647"/>
    </row>
    <row r="57" spans="1:8">
      <c r="H57" s="22"/>
    </row>
  </sheetData>
  <customSheetViews>
    <customSheetView guid="{7A9DC38A-B2BB-4566-9CDD-35B3DA7C537F}" scale="75">
      <selection activeCell="M31" sqref="M31"/>
      <pageMargins left="0.7" right="0.7" top="0.75" bottom="0.75" header="0.3" footer="0.3"/>
      <pageSetup paperSize="9" scale="85" orientation="portrait" horizontalDpi="4294967294" verticalDpi="4294967294" r:id="rId1"/>
    </customSheetView>
  </customSheetViews>
  <mergeCells count="36">
    <mergeCell ref="A36:B36"/>
    <mergeCell ref="A37:B37"/>
    <mergeCell ref="A30:H30"/>
    <mergeCell ref="A31:H31"/>
    <mergeCell ref="A47:B47"/>
    <mergeCell ref="A43:B43"/>
    <mergeCell ref="C33:E33"/>
    <mergeCell ref="B1:H1"/>
    <mergeCell ref="B2:G2"/>
    <mergeCell ref="E5:H5"/>
    <mergeCell ref="F33:H33"/>
    <mergeCell ref="C4:C6"/>
    <mergeCell ref="D4:H4"/>
    <mergeCell ref="B4:B6"/>
    <mergeCell ref="A25:G25"/>
    <mergeCell ref="A26:H26"/>
    <mergeCell ref="A27:E27"/>
    <mergeCell ref="A28:H28"/>
    <mergeCell ref="A4:A6"/>
    <mergeCell ref="A33:B34"/>
    <mergeCell ref="D5:D6"/>
    <mergeCell ref="A54:H54"/>
    <mergeCell ref="A38:B38"/>
    <mergeCell ref="A39:B39"/>
    <mergeCell ref="A40:B40"/>
    <mergeCell ref="A41:B41"/>
    <mergeCell ref="A42:B42"/>
    <mergeCell ref="A50:B50"/>
    <mergeCell ref="A51:B51"/>
    <mergeCell ref="A52:B52"/>
    <mergeCell ref="A44:B44"/>
    <mergeCell ref="A45:B45"/>
    <mergeCell ref="A46:B46"/>
    <mergeCell ref="A48:B48"/>
    <mergeCell ref="A53:H53"/>
    <mergeCell ref="A49:B49"/>
  </mergeCells>
  <pageMargins left="0.7" right="0.7" top="0.75" bottom="0.75" header="0.3" footer="0.3"/>
  <pageSetup paperSize="9" scale="85" orientation="portrait" horizontalDpi="4294967294" verticalDpi="4294967294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STAT\POSWIATAJ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6_ RSW_2017_Dzial_VIII_Edukacja_i_wychowanie_makiety.xlsx.xlsx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0C8F-D229-4599-B7E7-ADDD2D4E2CCC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D0DFCF85-0586-4233-A1ED-7978898FA83A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2814736D-94D8-4202-915B-76E7F2F16E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Tabl.1</vt:lpstr>
      <vt:lpstr>Tabl.1(cd.)</vt:lpstr>
      <vt:lpstr>Tabl.1(dok)</vt:lpstr>
      <vt:lpstr>Tabl.2-3</vt:lpstr>
      <vt:lpstr>Tabl.4</vt:lpstr>
      <vt:lpstr>Tabl.4(cd.)</vt:lpstr>
      <vt:lpstr>Tabl.4(dok.)</vt:lpstr>
      <vt:lpstr>Tabl.5</vt:lpstr>
      <vt:lpstr>Tabl.6-7</vt:lpstr>
      <vt:lpstr>Tabl.8-9</vt:lpstr>
      <vt:lpstr>Tabl.10</vt:lpstr>
      <vt:lpstr>Tabl.11</vt:lpstr>
      <vt:lpstr>Tabl.12-13</vt:lpstr>
      <vt:lpstr>Tabl.14-15</vt:lpstr>
      <vt:lpstr>Tabl.15(dok.)</vt:lpstr>
      <vt:lpstr>Tabl.16</vt:lpstr>
      <vt:lpstr>Tabl.17</vt:lpstr>
      <vt:lpstr>Tabl.18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Grobicka  Elżbieta</dc:creator>
  <cp:lastModifiedBy>Poświata  Joanna</cp:lastModifiedBy>
  <cp:lastPrinted>2017-12-15T15:03:05Z</cp:lastPrinted>
  <dcterms:created xsi:type="dcterms:W3CDTF">2016-09-15T10:26:34Z</dcterms:created>
  <dcterms:modified xsi:type="dcterms:W3CDTF">2018-01-08T11:00:16Z</dcterms:modified>
</cp:coreProperties>
</file>