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mfgus01a\D19b\W5\Ochrona_srodowiska\OCHRONA ŚRODOWISKA 2019\EXCEL\"/>
    </mc:Choice>
  </mc:AlternateContent>
  <bookViews>
    <workbookView xWindow="0" yWindow="0" windowWidth="19200" windowHeight="11595" tabRatio="896" firstSheet="33" activeTab="47"/>
  </bookViews>
  <sheets>
    <sheet name="Dział 4._Chapter 4." sheetId="68" r:id="rId1"/>
    <sheet name="Spis tablic_Contents" sheetId="67" r:id="rId2"/>
    <sheet name="Tabl.1(118)" sheetId="54" r:id="rId3"/>
    <sheet name="Tabl.2(119)" sheetId="76" r:id="rId4"/>
    <sheet name="Tabl.3(120)" sheetId="65" r:id="rId5"/>
    <sheet name="Tabl.4(121)" sheetId="1" r:id="rId6"/>
    <sheet name="Tabl.5(122)" sheetId="66" r:id="rId7"/>
    <sheet name="Tabl.6(123)" sheetId="3" r:id="rId8"/>
    <sheet name="Tabl.7(124)" sheetId="69" r:id="rId9"/>
    <sheet name="Tabl.8(125)" sheetId="78" r:id="rId10"/>
    <sheet name="Tabl.9(126)" sheetId="5" r:id="rId11"/>
    <sheet name="Tabl.10(127)" sheetId="8" r:id="rId12"/>
    <sheet name="Tabl.11(128)" sheetId="6" r:id="rId13"/>
    <sheet name="Tabl.12(129)" sheetId="7" r:id="rId14"/>
    <sheet name="Tabl.13(130)" sheetId="61" r:id="rId15"/>
    <sheet name="Tabl.14(131)" sheetId="62" r:id="rId16"/>
    <sheet name="Tabl.15(132)" sheetId="11" r:id="rId17"/>
    <sheet name="Tabl.16(133)" sheetId="12" r:id="rId18"/>
    <sheet name="Tabl.17(134)" sheetId="16" r:id="rId19"/>
    <sheet name="Tabl.18(135)" sheetId="25" r:id="rId20"/>
    <sheet name="Tabl.19(136)" sheetId="15" r:id="rId21"/>
    <sheet name="Tabl.20(137)" sheetId="14" r:id="rId22"/>
    <sheet name="Tabl.21(138)" sheetId="27" r:id="rId23"/>
    <sheet name="Tabl.22(139)" sheetId="28" r:id="rId24"/>
    <sheet name="Tabl.23(140)" sheetId="21" r:id="rId25"/>
    <sheet name="Tabl.24(141)" sheetId="18" r:id="rId26"/>
    <sheet name="Tabl.25(142)" sheetId="22" r:id="rId27"/>
    <sheet name="Tabl.26(143)" sheetId="24" r:id="rId28"/>
    <sheet name="Tabl.27(144)" sheetId="23" r:id="rId29"/>
    <sheet name="Tabl.28(145)" sheetId="20" r:id="rId30"/>
    <sheet name="Tabl.29(146)" sheetId="70" r:id="rId31"/>
    <sheet name="Tabl.30(147)" sheetId="71" r:id="rId32"/>
    <sheet name="Tabl.31(148)" sheetId="30" r:id="rId33"/>
    <sheet name="Tabl.32(149)" sheetId="31" r:id="rId34"/>
    <sheet name="Tabl.33(150)" sheetId="32" r:id="rId35"/>
    <sheet name="Tabl.34(151)" sheetId="33" r:id="rId36"/>
    <sheet name="Tabl.35(152)" sheetId="29" r:id="rId37"/>
    <sheet name="Tabl.36(153)" sheetId="34" r:id="rId38"/>
    <sheet name="Tabl.37(154)" sheetId="37" r:id="rId39"/>
    <sheet name="Tabl.38(155)" sheetId="40" r:id="rId40"/>
    <sheet name="Tabl.39(156)" sheetId="41" r:id="rId41"/>
    <sheet name="Tabl.40(157)" sheetId="43" r:id="rId42"/>
    <sheet name="Tabl.41(158)" sheetId="44" r:id="rId43"/>
    <sheet name="Tabl.42(159)" sheetId="48" r:id="rId44"/>
    <sheet name="Tabl.43(160)" sheetId="45" r:id="rId45"/>
    <sheet name="Tabl.44(161)" sheetId="47" r:id="rId46"/>
    <sheet name="Tab. 45(162)" sheetId="77" r:id="rId47"/>
    <sheet name="Tabl.46(163)" sheetId="60" r:id="rId48"/>
  </sheets>
  <externalReferences>
    <externalReference r:id="rId49"/>
  </externalReferences>
  <definedNames>
    <definedName name="_xlnm._FilterDatabase" localSheetId="13" hidden="1">'Tabl.12(129)'!$A$4:$I$53</definedName>
    <definedName name="_xlnm._FilterDatabase" localSheetId="21" hidden="1">'Tabl.20(137)'!$A$5:$M$23</definedName>
    <definedName name="_xlnm._FilterDatabase" localSheetId="30" hidden="1">'Tabl.29(146)'!$B$1:$H$92</definedName>
    <definedName name="_xlnm._FilterDatabase" localSheetId="31" hidden="1">'Tabl.30(147)'!$A$1:$K$253</definedName>
    <definedName name="_xlnm._FilterDatabase" localSheetId="7" hidden="1">'Tabl.6(123)'!$A$4:$G$81</definedName>
    <definedName name="_xlnm.Print_Area" localSheetId="0">'Dział 4._Chapter 4.'!$A$1:$L$29</definedName>
    <definedName name="_xlnm.Print_Area" localSheetId="1">'Spis tablic_Contents'!$A$1:$L$118</definedName>
    <definedName name="_xlnm.Print_Area" localSheetId="46">'Tab. 45(162)'!$A$1:$I$31</definedName>
    <definedName name="_xlnm.Print_Area" localSheetId="2">'Tabl.1(118)'!$A$1:$J$17</definedName>
    <definedName name="_xlnm.Print_Area" localSheetId="11">'Tabl.10(127)'!$A$1:$K$34</definedName>
    <definedName name="_xlnm.Print_Area" localSheetId="12">'Tabl.11(128)'!$A$1:$I$18</definedName>
    <definedName name="_xlnm.Print_Area" localSheetId="13">'Tabl.12(129)'!$A$1:$K$59</definedName>
    <definedName name="_xlnm.Print_Area" localSheetId="14">'Tabl.13(130)'!$A$1:$J$23</definedName>
    <definedName name="_xlnm.Print_Area" localSheetId="15">'Tabl.14(131)'!$A$1:$K$28</definedName>
    <definedName name="_xlnm.Print_Area" localSheetId="16">'Tabl.15(132)'!$A$1:$J$20</definedName>
    <definedName name="_xlnm.Print_Area" localSheetId="17">'Tabl.16(133)'!$A$1:$L$28</definedName>
    <definedName name="_xlnm.Print_Area" localSheetId="18">'Tabl.17(134)'!$A$1:$N$59</definedName>
    <definedName name="_xlnm.Print_Area" localSheetId="19">'Tabl.18(135)'!$A$1:$I$39</definedName>
    <definedName name="_xlnm.Print_Area" localSheetId="20">'Tabl.19(136)'!$A$1:$I$15</definedName>
    <definedName name="_xlnm.Print_Area" localSheetId="3">'Tabl.2(119)'!$A$1:$J$19</definedName>
    <definedName name="_xlnm.Print_Area" localSheetId="21">'Tabl.20(137)'!$A$1:$O$26</definedName>
    <definedName name="_xlnm.Print_Area" localSheetId="22">'Tabl.21(138)'!$A$1:$M$27</definedName>
    <definedName name="_xlnm.Print_Area" localSheetId="23">'Tabl.22(139)'!$A$1:$P$49</definedName>
    <definedName name="_xlnm.Print_Area" localSheetId="24">'Tabl.23(140)'!$A$1:$M$25</definedName>
    <definedName name="_xlnm.Print_Area" localSheetId="25">'Tabl.24(141)'!$A$1:$L$25</definedName>
    <definedName name="_xlnm.Print_Area" localSheetId="26">'Tabl.25(142)'!$A$1:$M$25</definedName>
    <definedName name="_xlnm.Print_Area" localSheetId="27">'Tabl.26(143)'!$A$1:$L$28</definedName>
    <definedName name="_xlnm.Print_Area" localSheetId="28">'Tabl.27(144)'!$A$1:$N$24</definedName>
    <definedName name="_xlnm.Print_Area" localSheetId="29">'Tabl.28(145)'!$A$1:$F$75</definedName>
    <definedName name="_xlnm.Print_Area" localSheetId="30">'Tabl.29(146)'!$A$1:$J$170</definedName>
    <definedName name="_xlnm.Print_Area" localSheetId="4">'Tabl.3(120)'!$A$1:$L$16</definedName>
    <definedName name="_xlnm.Print_Area" localSheetId="31">'Tabl.30(147)'!$A$1:$M$162</definedName>
    <definedName name="_xlnm.Print_Area" localSheetId="32">'Tabl.31(148)'!$A$1:$O$81</definedName>
    <definedName name="_xlnm.Print_Area" localSheetId="33">'Tabl.32(149)'!$A$1:$O$51</definedName>
    <definedName name="_xlnm.Print_Area" localSheetId="34">'Tabl.33(150)'!$A$1:$O$62</definedName>
    <definedName name="_xlnm.Print_Area" localSheetId="35">'Tabl.34(151)'!$A$1:$H$103</definedName>
    <definedName name="_xlnm.Print_Area" localSheetId="36">'Tabl.35(152)'!$A$1:$H$25</definedName>
    <definedName name="_xlnm.Print_Area" localSheetId="37">'Tabl.36(153)'!$A$1:$K$28</definedName>
    <definedName name="_xlnm.Print_Area" localSheetId="38">'Tabl.37(154)'!$A$1:$K$28</definedName>
    <definedName name="_xlnm.Print_Area" localSheetId="39">'Tabl.38(155)'!$A$1:$F$26</definedName>
    <definedName name="_xlnm.Print_Area" localSheetId="40">'Tabl.39(156)'!$A$1:$K$27</definedName>
    <definedName name="_xlnm.Print_Area" localSheetId="5">'Tabl.4(121)'!$A$1:$J$20</definedName>
    <definedName name="_xlnm.Print_Area" localSheetId="41">'Tabl.40(157)'!$A$1:$K$27</definedName>
    <definedName name="_xlnm.Print_Area" localSheetId="42">'Tabl.41(158)'!$A$1:$K$29</definedName>
    <definedName name="_xlnm.Print_Area" localSheetId="43">'Tabl.42(159)'!$A$1:$I$35</definedName>
    <definedName name="_xlnm.Print_Area" localSheetId="44">'Tabl.43(160)'!$A$1:$I$49</definedName>
    <definedName name="_xlnm.Print_Area" localSheetId="45">'Tabl.44(161)'!$A$1:$O$41</definedName>
    <definedName name="_xlnm.Print_Area" localSheetId="47">'Tabl.46(163)'!$A$1:$J$26</definedName>
    <definedName name="_xlnm.Print_Area" localSheetId="6">'Tabl.5(122)'!$A$1:$K$33</definedName>
    <definedName name="_xlnm.Print_Area" localSheetId="7">'Tabl.6(123)'!$A$1:$I$86</definedName>
    <definedName name="_xlnm.Print_Area" localSheetId="8">'Tabl.7(124)'!$A$1:$M$24</definedName>
    <definedName name="_xlnm.Print_Area" localSheetId="9">'Tabl.8(125)'!$A$1:$H$28</definedName>
    <definedName name="_xlnm.Print_Area" localSheetId="10">'Tabl.9(126)'!$A$1:$G$38</definedName>
    <definedName name="OLE_LINK1" localSheetId="47">'Tabl.46(163)'!#REF!</definedName>
    <definedName name="OLE_LINK3" localSheetId="47">'Tabl.46(163)'!#REF!</definedName>
    <definedName name="OLE_LINK5" localSheetId="47">'Tabl.46(163)'!#REF!</definedName>
    <definedName name="_xlnm.Print_Titles" localSheetId="18">'Tabl.17(134)'!$A:$C,'Tabl.17(134)'!$1:$5</definedName>
    <definedName name="_xlnm.Print_Titles" localSheetId="20">'Tabl.19(136)'!$A:$A,'Tabl.19(136)'!$1:$11</definedName>
    <definedName name="_xlnm.Print_Titles" localSheetId="21">'Tabl.20(137)'!$A:$A,'Tabl.20(137)'!$2:$5</definedName>
    <definedName name="_xlnm.Print_Titles" localSheetId="24">'Tabl.23(140)'!$A:$C</definedName>
    <definedName name="_xlnm.Print_Titles" localSheetId="25">'Tabl.24(141)'!$A:$C,'Tabl.24(141)'!$1:$5</definedName>
    <definedName name="_xlnm.Print_Titles" localSheetId="26">'Tabl.25(142)'!$A:$C,'Tabl.25(142)'!$1:$7</definedName>
    <definedName name="_xlnm.Print_Titles" localSheetId="27">'Tabl.26(143)'!$A:$A,'Tabl.26(143)'!$1:$8</definedName>
    <definedName name="_xlnm.Print_Titles" localSheetId="28">'Tabl.27(144)'!$A:$C,'Tabl.27(144)'!$2:$9</definedName>
    <definedName name="_xlnm.Print_Titles" localSheetId="29">'Tabl.28(145)'!$A:$C,'Tabl.28(145)'!$1:$5</definedName>
    <definedName name="_xlnm.Print_Titles" localSheetId="30">'Tabl.29(146)'!$A:$C,'Tabl.29(146)'!$2:$9</definedName>
    <definedName name="_xlnm.Print_Titles" localSheetId="31">'Tabl.30(147)'!$A:$C,'Tabl.30(147)'!$2:$11</definedName>
    <definedName name="Z_17A61E15_CB34_4E45_B54C_4890B27A542F_.wvu.PrintArea" localSheetId="2" hidden="1">'Tabl.1(118)'!$A$1:$H$50</definedName>
    <definedName name="Z_17A61E15_CB34_4E45_B54C_4890B27A542F_.wvu.PrintArea" localSheetId="3" hidden="1">'Tabl.2(119)'!$A$1:$H$20</definedName>
    <definedName name="Z_17A61E15_CB34_4E45_B54C_4890B27A542F_.wvu.PrintArea" localSheetId="4" hidden="1">'Tabl.3(120)'!$A$1:$J$15</definedName>
    <definedName name="Z_17A61E15_CB34_4E45_B54C_4890B27A542F_.wvu.PrintArea" localSheetId="5" hidden="1">'Tabl.4(121)'!$A$1:$G$20</definedName>
    <definedName name="Z_17A61E15_CB34_4E45_B54C_4890B27A542F_.wvu.PrintArea" localSheetId="6" hidden="1">'Tabl.5(122)'!$A$1:$G$27</definedName>
    <definedName name="Z_17A61E15_CB34_4E45_B54C_4890B27A542F_.wvu.PrintTitles" localSheetId="18" hidden="1">'Tabl.17(134)'!$A:$C,'Tabl.17(134)'!$1:$5</definedName>
    <definedName name="Z_17A61E15_CB34_4E45_B54C_4890B27A542F_.wvu.PrintTitles" localSheetId="20" hidden="1">'Tabl.19(136)'!$A:$A,'Tabl.19(136)'!$1:$11</definedName>
    <definedName name="Z_17A61E15_CB34_4E45_B54C_4890B27A542F_.wvu.PrintTitles" localSheetId="21" hidden="1">'Tabl.20(137)'!$A:$A,'Tabl.20(137)'!$2:$5</definedName>
    <definedName name="Z_17A61E15_CB34_4E45_B54C_4890B27A542F_.wvu.PrintTitles" localSheetId="24" hidden="1">'Tabl.23(140)'!$A:$C</definedName>
    <definedName name="Z_17A61E15_CB34_4E45_B54C_4890B27A542F_.wvu.PrintTitles" localSheetId="25" hidden="1">'Tabl.24(141)'!$A:$C,'Tabl.24(141)'!$1:$5</definedName>
    <definedName name="Z_17A61E15_CB34_4E45_B54C_4890B27A542F_.wvu.PrintTitles" localSheetId="26" hidden="1">'Tabl.25(142)'!$A:$C,'Tabl.25(142)'!$1:$7</definedName>
    <definedName name="Z_17A61E15_CB34_4E45_B54C_4890B27A542F_.wvu.PrintTitles" localSheetId="27" hidden="1">'Tabl.26(143)'!$A:$A,'Tabl.26(143)'!$1:$8</definedName>
    <definedName name="Z_17A61E15_CB34_4E45_B54C_4890B27A542F_.wvu.PrintTitles" localSheetId="28" hidden="1">'Tabl.27(144)'!$A:$C,'Tabl.27(144)'!$2:$9</definedName>
    <definedName name="Z_17A61E15_CB34_4E45_B54C_4890B27A542F_.wvu.PrintTitles" localSheetId="29" hidden="1">'Tabl.28(145)'!$A:$C,'Tabl.28(145)'!$1:$5</definedName>
    <definedName name="Z_17A61E15_CB34_4E45_B54C_4890B27A542F_.wvu.PrintTitles" localSheetId="30" hidden="1">'Tabl.29(146)'!$A:$C,'Tabl.29(146)'!$2:$9</definedName>
    <definedName name="Z_17A61E15_CB34_4E45_B54C_4890B27A542F_.wvu.PrintTitles" localSheetId="31" hidden="1">'Tabl.30(147)'!$A:$C,'Tabl.30(147)'!$2:$11</definedName>
  </definedNames>
  <calcPr calcId="152511" concurrentCalc="0"/>
  <customWorkbookViews>
    <customWorkbookView name="Małek Marcin - Widok osobisty" guid="{17A61E15-CB34-4E45-B54C-4890B27A542F}" mergeInterval="0" personalView="1" maximized="1" xWindow="1" yWindow="1" windowWidth="1020" windowHeight="549" tabRatio="698" activeSheetId="66" showComments="commIndAndComment"/>
  </customWorkbookViews>
</workbook>
</file>

<file path=xl/calcChain.xml><?xml version="1.0" encoding="utf-8"?>
<calcChain xmlns="http://schemas.openxmlformats.org/spreadsheetml/2006/main">
  <c r="H18" i="61" l="1"/>
  <c r="H16" i="61"/>
  <c r="H14" i="61"/>
  <c r="H12" i="61"/>
  <c r="H10" i="61"/>
  <c r="H6" i="61"/>
  <c r="G12" i="62"/>
  <c r="G14" i="62"/>
  <c r="G16" i="62"/>
  <c r="G18" i="62"/>
  <c r="G20" i="62"/>
  <c r="G22" i="62"/>
  <c r="I22" i="62"/>
  <c r="I20" i="62"/>
  <c r="I18" i="62"/>
  <c r="I16" i="62"/>
  <c r="I14" i="62"/>
  <c r="I12" i="62"/>
  <c r="I10" i="62"/>
  <c r="G10" i="62"/>
  <c r="E22" i="62"/>
  <c r="E20" i="62"/>
  <c r="E18" i="62"/>
  <c r="E16" i="62"/>
  <c r="E14" i="62"/>
  <c r="E12" i="62"/>
  <c r="E10" i="62"/>
  <c r="C22" i="62"/>
  <c r="C20" i="62"/>
  <c r="C18" i="62"/>
  <c r="C16" i="62"/>
  <c r="C14" i="62"/>
  <c r="C12" i="62"/>
  <c r="C10" i="62"/>
  <c r="I46" i="7"/>
  <c r="C46" i="7"/>
  <c r="B46" i="7"/>
  <c r="I30" i="7"/>
  <c r="H30" i="7"/>
  <c r="G30" i="7"/>
  <c r="F30" i="7"/>
  <c r="E30" i="7"/>
  <c r="D30" i="7"/>
  <c r="C30" i="7"/>
  <c r="B30" i="7"/>
  <c r="B6" i="7"/>
  <c r="I22" i="7"/>
  <c r="I6" i="7"/>
  <c r="H22" i="7"/>
  <c r="G22" i="7"/>
  <c r="F22" i="7"/>
  <c r="E22" i="7"/>
  <c r="D22" i="7"/>
  <c r="D6" i="7"/>
  <c r="C22" i="7"/>
  <c r="B22" i="7"/>
  <c r="I9" i="7"/>
  <c r="H9" i="7"/>
  <c r="G9" i="7"/>
  <c r="F9" i="7"/>
  <c r="F6" i="7"/>
  <c r="E9" i="7"/>
  <c r="E6" i="7"/>
  <c r="D9" i="7"/>
  <c r="C9" i="7"/>
  <c r="B9" i="7"/>
  <c r="H6" i="7"/>
  <c r="G6" i="7"/>
  <c r="B22" i="8"/>
  <c r="H20" i="8"/>
  <c r="F20" i="8"/>
  <c r="B20" i="8"/>
  <c r="H7" i="8"/>
  <c r="I26" i="8"/>
  <c r="F7" i="8"/>
  <c r="G24" i="8"/>
  <c r="D7" i="8"/>
  <c r="E24" i="8"/>
  <c r="G66" i="3"/>
  <c r="G6" i="3"/>
  <c r="F66" i="3"/>
  <c r="E66" i="3"/>
  <c r="C66" i="3"/>
  <c r="D58" i="3"/>
  <c r="G30" i="3"/>
  <c r="F30" i="3"/>
  <c r="E30" i="3"/>
  <c r="D30" i="3"/>
  <c r="C30" i="3"/>
  <c r="B30" i="3"/>
  <c r="G22" i="3"/>
  <c r="F22" i="3"/>
  <c r="E22" i="3"/>
  <c r="D22" i="3"/>
  <c r="C22" i="3"/>
  <c r="B22" i="3"/>
  <c r="B6" i="3"/>
  <c r="G9" i="3"/>
  <c r="E9" i="3"/>
  <c r="D9" i="3"/>
  <c r="C9" i="3"/>
  <c r="B9" i="3"/>
  <c r="I14" i="8"/>
  <c r="B7" i="8"/>
  <c r="C26" i="8"/>
  <c r="C6" i="3"/>
  <c r="E6" i="3"/>
  <c r="C6" i="7"/>
  <c r="I16" i="8"/>
  <c r="I10" i="8"/>
  <c r="I12" i="8"/>
  <c r="I20" i="8"/>
  <c r="G26" i="8"/>
  <c r="E12" i="8"/>
  <c r="E14" i="8"/>
  <c r="E10" i="8"/>
  <c r="E16" i="8"/>
  <c r="D6" i="3"/>
  <c r="F6" i="3"/>
  <c r="I22" i="8"/>
  <c r="G20" i="8"/>
  <c r="I24" i="8"/>
  <c r="C10" i="8"/>
  <c r="G10" i="8"/>
  <c r="C12" i="8"/>
  <c r="G12" i="8"/>
  <c r="G14" i="8"/>
  <c r="C16" i="8"/>
  <c r="G16" i="8"/>
  <c r="G22" i="8"/>
  <c r="J12" i="65"/>
  <c r="I12" i="65"/>
  <c r="J11" i="65"/>
  <c r="I11" i="65"/>
  <c r="C20" i="8"/>
  <c r="C14" i="8"/>
  <c r="C24" i="8"/>
  <c r="C22" i="8"/>
  <c r="C7" i="8"/>
  <c r="I7" i="8"/>
  <c r="E7" i="8"/>
  <c r="G7" i="8"/>
  <c r="D31" i="16"/>
  <c r="E31" i="16"/>
  <c r="F31" i="16"/>
  <c r="G31" i="16"/>
  <c r="H31" i="16"/>
  <c r="I31" i="16"/>
  <c r="J31" i="16"/>
  <c r="K31" i="16"/>
  <c r="L31" i="16"/>
  <c r="D48" i="16"/>
  <c r="E48" i="16"/>
  <c r="F48" i="16"/>
  <c r="G48" i="16"/>
  <c r="H48" i="16"/>
  <c r="I48" i="16"/>
  <c r="J48" i="16"/>
  <c r="K48" i="16"/>
  <c r="L48" i="16"/>
  <c r="G14" i="16"/>
  <c r="H14" i="16"/>
  <c r="C14" i="16"/>
  <c r="D56" i="16"/>
  <c r="E56" i="16"/>
  <c r="F56" i="16"/>
  <c r="G56" i="16"/>
  <c r="H56" i="16"/>
  <c r="I56" i="16"/>
  <c r="J56" i="16"/>
  <c r="K56" i="16"/>
  <c r="L56" i="16"/>
  <c r="C56" i="16"/>
  <c r="G22" i="16"/>
  <c r="J39" i="16"/>
  <c r="I39" i="16"/>
  <c r="H39" i="16"/>
  <c r="G39" i="16"/>
  <c r="F39" i="16"/>
  <c r="B56" i="16"/>
  <c r="C31" i="16"/>
  <c r="B31" i="16"/>
  <c r="C48" i="16"/>
  <c r="B48" i="16"/>
  <c r="D14" i="16"/>
  <c r="E14" i="16"/>
  <c r="F14" i="16"/>
  <c r="D39" i="16"/>
  <c r="E39" i="16"/>
  <c r="K39" i="16"/>
  <c r="L39" i="16"/>
  <c r="C39" i="16"/>
  <c r="B39" i="16"/>
  <c r="H22" i="16"/>
  <c r="F22" i="16"/>
  <c r="E22" i="16"/>
  <c r="D22" i="16"/>
  <c r="C22" i="16"/>
  <c r="C21" i="16"/>
  <c r="I21" i="16"/>
  <c r="H21" i="16"/>
  <c r="G21" i="16"/>
  <c r="F21" i="16"/>
  <c r="E21" i="16"/>
  <c r="D21" i="16"/>
  <c r="B21" i="16"/>
  <c r="L55" i="16"/>
  <c r="K55" i="16"/>
  <c r="J55" i="16"/>
  <c r="I55" i="16"/>
  <c r="H55" i="16"/>
  <c r="G55" i="16"/>
  <c r="F55" i="16"/>
  <c r="E55" i="16"/>
  <c r="D55" i="16"/>
  <c r="C55" i="16"/>
  <c r="B55" i="16"/>
  <c r="L38" i="16"/>
  <c r="K38" i="16"/>
  <c r="J38" i="16"/>
  <c r="I38" i="16"/>
  <c r="H38" i="16"/>
  <c r="G38" i="16"/>
  <c r="F38" i="16"/>
  <c r="E38" i="16"/>
  <c r="D38" i="16"/>
  <c r="C38" i="16"/>
  <c r="B38" i="16"/>
  <c r="L47" i="16"/>
  <c r="K47" i="16"/>
  <c r="J47" i="16"/>
  <c r="I47" i="16"/>
  <c r="H47" i="16"/>
  <c r="G47" i="16"/>
  <c r="F47" i="16"/>
  <c r="E47" i="16"/>
  <c r="D47" i="16"/>
  <c r="C47" i="16"/>
  <c r="B47" i="16"/>
  <c r="B30" i="16"/>
  <c r="C30" i="16"/>
  <c r="D30" i="16"/>
  <c r="E30" i="16"/>
  <c r="F30" i="16"/>
  <c r="G30" i="16"/>
  <c r="H30" i="16"/>
  <c r="I30" i="16"/>
  <c r="J30" i="16"/>
  <c r="K30" i="16"/>
  <c r="L30" i="16"/>
  <c r="B13" i="16"/>
  <c r="D13" i="16"/>
  <c r="E13" i="16"/>
  <c r="F13" i="16"/>
  <c r="G13" i="16"/>
  <c r="H13" i="16"/>
  <c r="I13" i="16"/>
  <c r="C13" i="16"/>
  <c r="B22" i="16"/>
  <c r="B14" i="16"/>
</calcChain>
</file>

<file path=xl/sharedStrings.xml><?xml version="1.0" encoding="utf-8"?>
<sst xmlns="http://schemas.openxmlformats.org/spreadsheetml/2006/main" count="3602" uniqueCount="1787">
  <si>
    <t>51-99 m</t>
  </si>
  <si>
    <t>10.1</t>
  </si>
  <si>
    <t>10.3</t>
  </si>
  <si>
    <t>10.4</t>
  </si>
  <si>
    <t>10.5</t>
  </si>
  <si>
    <t>10.8</t>
  </si>
  <si>
    <t>11.0</t>
  </si>
  <si>
    <t>13.2</t>
  </si>
  <si>
    <t>15.1</t>
  </si>
  <si>
    <t>15.2</t>
  </si>
  <si>
    <t>16.2</t>
  </si>
  <si>
    <t>17.1</t>
  </si>
  <si>
    <t>17.2</t>
  </si>
  <si>
    <t>19.1</t>
  </si>
  <si>
    <t>19.2</t>
  </si>
  <si>
    <t xml:space="preserve">Dolnośląskie </t>
  </si>
  <si>
    <t xml:space="preserve">Kujawsko-pomorskie </t>
  </si>
  <si>
    <t xml:space="preserve">Lubelskie </t>
  </si>
  <si>
    <t xml:space="preserve">Lubuskie </t>
  </si>
  <si>
    <t xml:space="preserve">Łódzkie </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</si>
  <si>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</si>
  <si>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</si>
  <si>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</si>
  <si>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</si>
  <si>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</si>
  <si>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</si>
  <si>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</si>
  <si>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</si>
  <si>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</si>
  <si>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Particulates from the combustion of fuel</t>
  </si>
  <si>
    <t>1,1,1-trichloroethane</t>
  </si>
  <si>
    <t>Hydrofluorocarbons</t>
  </si>
  <si>
    <t>Azoxy, nitric and nitroso nitrogen compounds</t>
  </si>
  <si>
    <t xml:space="preserve">Heterocyclic compounds </t>
  </si>
  <si>
    <t>Isocyclic compounds</t>
  </si>
  <si>
    <t>EQUIPMENT</t>
  </si>
  <si>
    <t>Cyclones</t>
  </si>
  <si>
    <t>Multicyclones</t>
  </si>
  <si>
    <t>Fabric filters</t>
  </si>
  <si>
    <t>Electrofilters</t>
  </si>
  <si>
    <t>Wet air cleaners</t>
  </si>
  <si>
    <t>URZĄDZENIA</t>
  </si>
  <si>
    <t>2000</t>
  </si>
  <si>
    <t>2005</t>
  </si>
  <si>
    <t>2010</t>
  </si>
  <si>
    <t>Kołobrzeg</t>
  </si>
  <si>
    <t xml:space="preserve">Przemysł chemiczny </t>
  </si>
  <si>
    <t>Chemical industry</t>
  </si>
  <si>
    <t xml:space="preserve">Produkcja metali </t>
  </si>
  <si>
    <t>Manufacture of metals</t>
  </si>
  <si>
    <t>Agriculture</t>
  </si>
  <si>
    <t xml:space="preserve">Fermentacja jelitowa </t>
  </si>
  <si>
    <t xml:space="preserve">Gleby rolne </t>
  </si>
  <si>
    <t>Land use, land use change and forestry</t>
  </si>
  <si>
    <t>Waste</t>
  </si>
  <si>
    <t xml:space="preserve">Składowanie odpadów stałych </t>
  </si>
  <si>
    <t xml:space="preserve">Gospodarka ściekami </t>
  </si>
  <si>
    <t xml:space="preserve">Spalanie odpadów </t>
  </si>
  <si>
    <t>of which: power industry</t>
  </si>
  <si>
    <t xml:space="preserve">Aglomeracja białostocka </t>
  </si>
  <si>
    <t xml:space="preserve">Aglomeracja bydgoska </t>
  </si>
  <si>
    <t xml:space="preserve">Aglomeracja górnośląska </t>
  </si>
  <si>
    <t>20.1</t>
  </si>
  <si>
    <t>20.2</t>
  </si>
  <si>
    <t>20.3</t>
  </si>
  <si>
    <t>20.4</t>
  </si>
  <si>
    <t>6 do 9 lat</t>
  </si>
  <si>
    <t>6 to 9 years</t>
  </si>
  <si>
    <t>10 do 15 lat</t>
  </si>
  <si>
    <t>10 to 15 years</t>
  </si>
  <si>
    <t xml:space="preserve">Combustion in energy production and transformation </t>
  </si>
  <si>
    <t>industries</t>
  </si>
  <si>
    <t xml:space="preserve">Aglomeracja krakowska </t>
  </si>
  <si>
    <t xml:space="preserve">Aglomeracja lubelska </t>
  </si>
  <si>
    <t xml:space="preserve">Aglomeracja łódzka </t>
  </si>
  <si>
    <t xml:space="preserve">Aglomeracja poznańska </t>
  </si>
  <si>
    <t xml:space="preserve">Aglomeracja rybnicko-jastrzębska </t>
  </si>
  <si>
    <t xml:space="preserve">Aglomeracja szczecińska </t>
  </si>
  <si>
    <t xml:space="preserve">Aglomeracja trójmiejska </t>
  </si>
  <si>
    <t xml:space="preserve">Aglomeracja warszawska </t>
  </si>
  <si>
    <t xml:space="preserve">Aglomeracja wrocławska </t>
  </si>
  <si>
    <t xml:space="preserve">Rzeszów </t>
  </si>
  <si>
    <t xml:space="preserve">Gorzów Wielkopolski </t>
  </si>
  <si>
    <t xml:space="preserve">Kielce </t>
  </si>
  <si>
    <t xml:space="preserve">Opole </t>
  </si>
  <si>
    <t xml:space="preserve">Toruń </t>
  </si>
  <si>
    <t>Ź r ó d ł o: dane Inspekcji Ochrony Środowiska.</t>
  </si>
  <si>
    <t>S o u r c e: data of the Inspection for Environmental Protection.</t>
  </si>
  <si>
    <t>Aglomeracja lubelska</t>
  </si>
  <si>
    <t xml:space="preserve">Gaz koksowniczy </t>
  </si>
  <si>
    <t xml:space="preserve">Gaz wielkopiecowy </t>
  </si>
  <si>
    <t xml:space="preserve">Oleje napędowe </t>
  </si>
  <si>
    <t>High-methane natural gas</t>
  </si>
  <si>
    <t>Nitrified natural gas</t>
  </si>
  <si>
    <t>Coke and semi-coke</t>
  </si>
  <si>
    <t>Coke oven gas</t>
  </si>
  <si>
    <t>Gas manufactured from coal</t>
  </si>
  <si>
    <t>Diesel oil</t>
  </si>
  <si>
    <t>Fuel oil (including gudron)</t>
  </si>
  <si>
    <t>24.5</t>
  </si>
  <si>
    <t>25.1</t>
  </si>
  <si>
    <t>25.2</t>
  </si>
  <si>
    <t>25.5</t>
  </si>
  <si>
    <t>25.7</t>
  </si>
  <si>
    <t>23.6</t>
  </si>
  <si>
    <t>24.1</t>
  </si>
  <si>
    <t>24.2</t>
  </si>
  <si>
    <t>24.3</t>
  </si>
  <si>
    <t>24.4</t>
  </si>
  <si>
    <t>Puszcza Borecka, Diabla Góra</t>
  </si>
  <si>
    <t>W tym:</t>
  </si>
  <si>
    <t>samochody osobowe</t>
  </si>
  <si>
    <t>passenger cars</t>
  </si>
  <si>
    <t>autobusy</t>
  </si>
  <si>
    <t>buses</t>
  </si>
  <si>
    <t>motocykle i skutery</t>
  </si>
  <si>
    <t>motorcycles and scooters</t>
  </si>
  <si>
    <t>ciągniki rolnicze</t>
  </si>
  <si>
    <t>agricultural tractors</t>
  </si>
  <si>
    <t>3 do 5 lat</t>
  </si>
  <si>
    <t>3 to 5 years</t>
  </si>
  <si>
    <t>16 do 20 lat</t>
  </si>
  <si>
    <t>16 to 20 years</t>
  </si>
  <si>
    <t>21 do 30 lat</t>
  </si>
  <si>
    <t>21 to 30 years</t>
  </si>
  <si>
    <t>31 lat i starsze</t>
  </si>
  <si>
    <t>31 years and more</t>
  </si>
  <si>
    <t>Podtlenek azotu</t>
  </si>
  <si>
    <t>Nitrous oxide</t>
  </si>
  <si>
    <t xml:space="preserve">Carbon oxide </t>
  </si>
  <si>
    <t>Passenger cars</t>
  </si>
  <si>
    <t>Light duty vehicles &lt; 3.5 t</t>
  </si>
  <si>
    <t>Kopalnictwo surowców energetycznych</t>
  </si>
  <si>
    <t>Sektor usług</t>
  </si>
  <si>
    <t>Gospodarstwa domowe</t>
  </si>
  <si>
    <t>Rolnictwo, leśnictwo i inne</t>
  </si>
  <si>
    <t>Spalanie w kotłach, turbinach gazowych i silnikach</t>
  </si>
  <si>
    <t>Procesy spalania z kontaktem i bez kontaktu</t>
  </si>
  <si>
    <t>Samochody osobowe</t>
  </si>
  <si>
    <t>Samochody ciężarowe &lt; 3,5 t</t>
  </si>
  <si>
    <t>Motorowery i motocykle</t>
  </si>
  <si>
    <t>Moped and motorcycles</t>
  </si>
  <si>
    <t>Zużycie opon, hamulców i nawierzchni dróg</t>
  </si>
  <si>
    <t>Automobile tyre and brake wear and road abrasion</t>
  </si>
  <si>
    <t>Inne pojazdy i urządzenia</t>
  </si>
  <si>
    <t>Other vehicles and machinery</t>
  </si>
  <si>
    <t>+27</t>
  </si>
  <si>
    <t>+29</t>
  </si>
  <si>
    <t>+10</t>
  </si>
  <si>
    <t>-1</t>
  </si>
  <si>
    <t>-3</t>
  </si>
  <si>
    <t>+5</t>
  </si>
  <si>
    <t>+3</t>
  </si>
  <si>
    <t>-8</t>
  </si>
  <si>
    <t>+30</t>
  </si>
  <si>
    <t>-38</t>
  </si>
  <si>
    <t>+20</t>
  </si>
  <si>
    <t>+4</t>
  </si>
  <si>
    <t>+18</t>
  </si>
  <si>
    <t>+9</t>
  </si>
  <si>
    <t>+22</t>
  </si>
  <si>
    <t>+15</t>
  </si>
  <si>
    <t>-18</t>
  </si>
  <si>
    <t>-27</t>
  </si>
  <si>
    <t>-40</t>
  </si>
  <si>
    <t>-19</t>
  </si>
  <si>
    <t>-11</t>
  </si>
  <si>
    <t>0</t>
  </si>
  <si>
    <t>-6</t>
  </si>
  <si>
    <t>-12</t>
  </si>
  <si>
    <t>-5</t>
  </si>
  <si>
    <t>-35</t>
  </si>
  <si>
    <t>-15</t>
  </si>
  <si>
    <t>-26</t>
  </si>
  <si>
    <t>+11</t>
  </si>
  <si>
    <t>+28</t>
  </si>
  <si>
    <t>+14</t>
  </si>
  <si>
    <t>+32</t>
  </si>
  <si>
    <t>+8</t>
  </si>
  <si>
    <t>+2</t>
  </si>
  <si>
    <t>+21</t>
  </si>
  <si>
    <t>+19</t>
  </si>
  <si>
    <t>-13</t>
  </si>
  <si>
    <t>+6</t>
  </si>
  <si>
    <t>-4</t>
  </si>
  <si>
    <t>-22</t>
  </si>
  <si>
    <t>+1</t>
  </si>
  <si>
    <t>-36</t>
  </si>
  <si>
    <t>-53</t>
  </si>
  <si>
    <t>-41</t>
  </si>
  <si>
    <t>-7</t>
  </si>
  <si>
    <t>-10</t>
  </si>
  <si>
    <t>-24</t>
  </si>
  <si>
    <t>-29</t>
  </si>
  <si>
    <t>-28</t>
  </si>
  <si>
    <t>-9</t>
  </si>
  <si>
    <t>-25</t>
  </si>
  <si>
    <t>-33</t>
  </si>
  <si>
    <t>-48</t>
  </si>
  <si>
    <t>-23</t>
  </si>
  <si>
    <t>-30</t>
  </si>
  <si>
    <t>-17</t>
  </si>
  <si>
    <t>-14</t>
  </si>
  <si>
    <t>+13</t>
  </si>
  <si>
    <t>+12</t>
  </si>
  <si>
    <t>-16</t>
  </si>
  <si>
    <t>+16</t>
  </si>
  <si>
    <t xml:space="preserve">1965 do 1963-1964 </t>
  </si>
  <si>
    <t>1965 to 1963-1964</t>
  </si>
  <si>
    <t xml:space="preserve">1970 do 1963-1969 </t>
  </si>
  <si>
    <t>1970 to 1963-1969</t>
  </si>
  <si>
    <t xml:space="preserve">1975 do 1963-1974 </t>
  </si>
  <si>
    <t>1975 to 1963-1974</t>
  </si>
  <si>
    <t xml:space="preserve">1980 do 1963-1979 </t>
  </si>
  <si>
    <t>1980 to 1963-1979</t>
  </si>
  <si>
    <t xml:space="preserve">1985 do 1963-1984 </t>
  </si>
  <si>
    <t>1985 to1963-1984</t>
  </si>
  <si>
    <t xml:space="preserve">1990 do 1963-1989 </t>
  </si>
  <si>
    <t>1990 to 1963-1989</t>
  </si>
  <si>
    <t xml:space="preserve">1995 do 1963-1994 </t>
  </si>
  <si>
    <t>1995 to 1963-1994</t>
  </si>
  <si>
    <t xml:space="preserve">2000 do 1963-1999 </t>
  </si>
  <si>
    <t>2000 to 1963-1999</t>
  </si>
  <si>
    <t xml:space="preserve">2005 do 1963-2004 </t>
  </si>
  <si>
    <t>2005 to 1963-2004</t>
  </si>
  <si>
    <t>2010 to 1963-2009</t>
  </si>
  <si>
    <t>2010 do 1963-2009</t>
  </si>
  <si>
    <t>Liczba dni objętych pomiarem</t>
  </si>
  <si>
    <t>Number of days included in the measurement</t>
  </si>
  <si>
    <t>Dawki promieniowania:</t>
  </si>
  <si>
    <t>Radiation dose:</t>
  </si>
  <si>
    <t>średnie dobowe</t>
  </si>
  <si>
    <t>one-day averages</t>
  </si>
  <si>
    <t>maksymalne dobowe</t>
  </si>
  <si>
    <t>one-day maximum</t>
  </si>
  <si>
    <t>minimalne dobowe</t>
  </si>
  <si>
    <t>one-day minimum</t>
  </si>
  <si>
    <t>miesięczne</t>
  </si>
  <si>
    <t>monthly</t>
  </si>
  <si>
    <t xml:space="preserve">Łeba </t>
  </si>
  <si>
    <t>Aldehydy pierścieniowe, aromatyczne i ich pochodne</t>
  </si>
  <si>
    <t>Alkohole pierścieniowe, aromatyczne i ich pochodne</t>
  </si>
  <si>
    <t>Kwasy nieorganiczne, ich sole i bezwodniki</t>
  </si>
  <si>
    <t>Oleje (mgła olejowa)</t>
  </si>
  <si>
    <t>Pyły krzemowe (powyżej 30% wolnej krzemionki)</t>
  </si>
  <si>
    <t>Związki azowe, azoksy, nitrowe i nitrozowe</t>
  </si>
  <si>
    <t>CO</t>
  </si>
  <si>
    <t>Pb</t>
  </si>
  <si>
    <t>Dwutlenek siarki</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</si>
  <si>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</si>
  <si>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</si>
  <si>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</si>
  <si>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</si>
  <si>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</si>
  <si>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</si>
  <si>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</si>
  <si>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</si>
  <si>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</si>
  <si>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</si>
  <si>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</si>
  <si>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</si>
  <si>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</si>
  <si>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</si>
  <si>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</si>
  <si>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</si>
  <si>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Cyklony</t>
  </si>
  <si>
    <t>Multicyklony</t>
  </si>
  <si>
    <t>Filtry tkanikowe</t>
  </si>
  <si>
    <t>Elektrofiltry</t>
  </si>
  <si>
    <t>Urządzenia mokre</t>
  </si>
  <si>
    <t>26 -
 100</t>
  </si>
  <si>
    <t>101 -
 500</t>
  </si>
  <si>
    <t>501 -
 1 000</t>
  </si>
  <si>
    <t>1 001 -
 2 000</t>
  </si>
  <si>
    <t>2 001 -
 5 000</t>
  </si>
  <si>
    <t>5 001 -
 10 000</t>
  </si>
  <si>
    <t>10 001 -
 20 000</t>
  </si>
  <si>
    <t>20 001 -
 50 000</t>
  </si>
  <si>
    <t>Processes in iron and steel industries</t>
  </si>
  <si>
    <t>Procesy w przemyśle metali nieżelaznych</t>
  </si>
  <si>
    <t>Processes in non-ferrous metal industries</t>
  </si>
  <si>
    <t>Procesy w przemyśle chemii nieorganicznej</t>
  </si>
  <si>
    <t>Processes in inorganic chemical industries</t>
  </si>
  <si>
    <t>Spalanie odpadów komunalnych</t>
  </si>
  <si>
    <t>Municipal waste incineration</t>
  </si>
  <si>
    <t>Zastosowanie rozpuszczalników</t>
  </si>
  <si>
    <t>Solvent use</t>
  </si>
  <si>
    <t xml:space="preserve">Wielkopolskie </t>
  </si>
  <si>
    <t xml:space="preserve">Zachodniopomorskie </t>
  </si>
  <si>
    <t>101-500</t>
  </si>
  <si>
    <t>26-100</t>
  </si>
  <si>
    <t>Konin</t>
  </si>
  <si>
    <t>Płock</t>
  </si>
  <si>
    <t>Kraków</t>
  </si>
  <si>
    <t>Poznań</t>
  </si>
  <si>
    <t>Katowice</t>
  </si>
  <si>
    <t>Szczecin</t>
  </si>
  <si>
    <t>Inowrocław</t>
  </si>
  <si>
    <t>Zielona Góra</t>
  </si>
  <si>
    <t>Rzeszów</t>
  </si>
  <si>
    <t>Olsztyn</t>
  </si>
  <si>
    <t>Kielce</t>
  </si>
  <si>
    <t>Wałbrzych</t>
  </si>
  <si>
    <t>Bielsko-Biała</t>
  </si>
  <si>
    <t>P O L S K A</t>
  </si>
  <si>
    <t/>
  </si>
  <si>
    <t>05.1</t>
  </si>
  <si>
    <t>05.2</t>
  </si>
  <si>
    <t>07.2</t>
  </si>
  <si>
    <t>08.1</t>
  </si>
  <si>
    <t>08.9</t>
  </si>
  <si>
    <t>RODZAJE SUBSTANCJI</t>
  </si>
  <si>
    <t>TYPES OF SUBSTANCES</t>
  </si>
  <si>
    <t xml:space="preserve">Halon-1211 </t>
  </si>
  <si>
    <t>Halocarbon-1211</t>
  </si>
  <si>
    <t xml:space="preserve">Halon-1301 </t>
  </si>
  <si>
    <t>Halocarbon-1301</t>
  </si>
  <si>
    <t xml:space="preserve">Halon-2402 </t>
  </si>
  <si>
    <t>Halocarbon-2402</t>
  </si>
  <si>
    <t xml:space="preserve">1,1,1-trichloroetan </t>
  </si>
  <si>
    <t>Polycyclic, aromatic alcohols and their derivatives</t>
  </si>
  <si>
    <t>Amines and their derivatives</t>
  </si>
  <si>
    <t>Asbestos</t>
  </si>
  <si>
    <t>Benzene</t>
  </si>
  <si>
    <t>Bezno(a)pyrene</t>
  </si>
  <si>
    <t>Vinyl chloride (in the gas chase)</t>
  </si>
  <si>
    <t>Carbon tetrachloride</t>
  </si>
  <si>
    <t>Carbon disulphide</t>
  </si>
  <si>
    <t>Carbon dioxide</t>
  </si>
  <si>
    <t>Ethers and their derivatives</t>
  </si>
  <si>
    <t>Halocarbons: 1211, 1301, 2402</t>
  </si>
  <si>
    <t>Sulfur hexafluoride</t>
  </si>
  <si>
    <t>Ketones and their derivatives</t>
  </si>
  <si>
    <t>Inorganic acids, their salts and anhydrides</t>
  </si>
  <si>
    <t>Methane</t>
  </si>
  <si>
    <t>Oils (oil fog)</t>
  </si>
  <si>
    <t>Organic derivatives of sulphur compounds</t>
  </si>
  <si>
    <t>Perfluorocarbones</t>
  </si>
  <si>
    <t>Non-metallic elements</t>
  </si>
  <si>
    <t>Polychlorinated biphenyls</t>
  </si>
  <si>
    <t>Silicate particulates (over 30% of free silica)</t>
  </si>
  <si>
    <t>Particulates of artificial fertilizers</t>
  </si>
  <si>
    <t>Polymer particulates</t>
  </si>
  <si>
    <t>Particulates of surface active agents</t>
  </si>
  <si>
    <t>Lignite particulates</t>
  </si>
  <si>
    <t>Carbon and graphite particulates and soot</t>
  </si>
  <si>
    <t>Pabianice</t>
  </si>
  <si>
    <t>Biała Podlaska</t>
  </si>
  <si>
    <t>Aldehydy alifatyczne i ich pochodne</t>
  </si>
  <si>
    <t>Alkohole alifatyczne i ich pochodne</t>
  </si>
  <si>
    <t>Aminy i ich pochodne</t>
  </si>
  <si>
    <t>Azbest</t>
  </si>
  <si>
    <t>Benzen</t>
  </si>
  <si>
    <t>Benzo(a)piren</t>
  </si>
  <si>
    <t>Dwusiarczek węgla</t>
  </si>
  <si>
    <t>Dwutlenek węgla</t>
  </si>
  <si>
    <t>Etery i ich pochodne</t>
  </si>
  <si>
    <t>Halony: 1211, 1301, 2402</t>
  </si>
  <si>
    <t>Heksafluorek siarki</t>
  </si>
  <si>
    <t>Ketony i ich pochodne</t>
  </si>
  <si>
    <t>Metan</t>
  </si>
  <si>
    <t>Organiczne pochodne związków siarki</t>
  </si>
  <si>
    <t>Perfluorowęglowodory</t>
  </si>
  <si>
    <t>Pierwiastki niemetaliczne</t>
  </si>
  <si>
    <t>Polichlorowane bifenyle</t>
  </si>
  <si>
    <t>Pyły nawozów sztucznych</t>
  </si>
  <si>
    <t>Pyły polimerów</t>
  </si>
  <si>
    <t>Pyły środków powierzchniowo czynnych</t>
  </si>
  <si>
    <t>Pyły węgla brunatnego</t>
  </si>
  <si>
    <t>Pyły ze spalania paliw</t>
  </si>
  <si>
    <t>Tlenek węgla</t>
  </si>
  <si>
    <t>Wodorofluorowęglowodory</t>
  </si>
  <si>
    <t>Związki heterocykliczne</t>
  </si>
  <si>
    <t>Związki izocykliczne</t>
  </si>
  <si>
    <t>Augustów</t>
  </si>
  <si>
    <t>Busko-Zdrój</t>
  </si>
  <si>
    <t>Ciechocinek</t>
  </si>
  <si>
    <t>Kamień Pomorski</t>
  </si>
  <si>
    <t>Kudowa-Zdrój</t>
  </si>
  <si>
    <t>Polanica-Zdrój</t>
  </si>
  <si>
    <t>Szczawno-Zdrój</t>
  </si>
  <si>
    <t>Ustka</t>
  </si>
  <si>
    <t>WYSZCZEGÓLNIENIE</t>
  </si>
  <si>
    <t>SPECIFICATION</t>
  </si>
  <si>
    <t xml:space="preserve">Dwutlenek siarki </t>
  </si>
  <si>
    <t>Sulphur dioxide</t>
  </si>
  <si>
    <t xml:space="preserve">Dwutlenek węgla </t>
  </si>
  <si>
    <t xml:space="preserve">Carbon dioxide </t>
  </si>
  <si>
    <t xml:space="preserve">Tlenek węgla </t>
  </si>
  <si>
    <t>Carbon oxide</t>
  </si>
  <si>
    <t xml:space="preserve">Niemetanowe lotne związki organiczne </t>
  </si>
  <si>
    <t>Volatile non-methane organic compounds</t>
  </si>
  <si>
    <t xml:space="preserve">źródła antropogeniczne </t>
  </si>
  <si>
    <t>anthropogenic sources</t>
  </si>
  <si>
    <t xml:space="preserve">przyroda </t>
  </si>
  <si>
    <t>nature</t>
  </si>
  <si>
    <t xml:space="preserve">Amoniak </t>
  </si>
  <si>
    <t>Ammonia</t>
  </si>
  <si>
    <t xml:space="preserve">Pyły </t>
  </si>
  <si>
    <t>Particulates</t>
  </si>
  <si>
    <t>Acrylonitrile (aerosol)</t>
  </si>
  <si>
    <t>Aliphatic aldehydes and their derivatives</t>
  </si>
  <si>
    <t>Polycyclic, aromatic aldehydes and their derivatives</t>
  </si>
  <si>
    <t>Aliphatic alcohols and their derivatives</t>
  </si>
  <si>
    <t xml:space="preserve">Energetyka zawodowa </t>
  </si>
  <si>
    <t xml:space="preserve">Energetyka przemysłowa </t>
  </si>
  <si>
    <t>Industrial power plants</t>
  </si>
  <si>
    <t xml:space="preserve">Technologie przemysłowe </t>
  </si>
  <si>
    <t>Industrial technologies</t>
  </si>
  <si>
    <t xml:space="preserve">Źródła mobilne </t>
  </si>
  <si>
    <t>Mobile sources</t>
  </si>
  <si>
    <t>Solvent and other product use</t>
  </si>
  <si>
    <t xml:space="preserve">HFCs </t>
  </si>
  <si>
    <t>HFCs</t>
  </si>
  <si>
    <t xml:space="preserve">PFCs </t>
  </si>
  <si>
    <t>PFCs</t>
  </si>
  <si>
    <t>Total energy</t>
  </si>
  <si>
    <t xml:space="preserve">Spalanie paliw </t>
  </si>
  <si>
    <t>Combustion of fuels</t>
  </si>
  <si>
    <t xml:space="preserve">transport </t>
  </si>
  <si>
    <t xml:space="preserve">w tym: przemysł energetyczny </t>
  </si>
  <si>
    <t xml:space="preserve">Emisja lotna z paliw </t>
  </si>
  <si>
    <t>Volatile emission from fuels</t>
  </si>
  <si>
    <t xml:space="preserve">Produkty mineralne </t>
  </si>
  <si>
    <t>Mineral products</t>
  </si>
  <si>
    <t>38.2</t>
  </si>
  <si>
    <t xml:space="preserve">Arsen </t>
  </si>
  <si>
    <t>Arsenic</t>
  </si>
  <si>
    <t xml:space="preserve">Chrom </t>
  </si>
  <si>
    <t>Chromium</t>
  </si>
  <si>
    <t xml:space="preserve">Cynk </t>
  </si>
  <si>
    <t>Zinc</t>
  </si>
  <si>
    <t xml:space="preserve">Kadm </t>
  </si>
  <si>
    <t>Cadmium</t>
  </si>
  <si>
    <t xml:space="preserve">Miedź </t>
  </si>
  <si>
    <t>Copper</t>
  </si>
  <si>
    <t xml:space="preserve">Nikiel. </t>
  </si>
  <si>
    <t>Nickel</t>
  </si>
  <si>
    <t xml:space="preserve">Ołów </t>
  </si>
  <si>
    <t>Lead</t>
  </si>
  <si>
    <t xml:space="preserve">Rtęć </t>
  </si>
  <si>
    <t>Mercury</t>
  </si>
  <si>
    <t>TOTAL EMISSION OF HEAVY METALS</t>
  </si>
  <si>
    <t xml:space="preserve">Węgiel kamienny </t>
  </si>
  <si>
    <t xml:space="preserve">Węgiel brunatny </t>
  </si>
  <si>
    <t xml:space="preserve">Ropa  naftowa </t>
  </si>
  <si>
    <t xml:space="preserve">Gaz ziemny </t>
  </si>
  <si>
    <t xml:space="preserve">Torf i drewno opałowe </t>
  </si>
  <si>
    <t>Hard coal</t>
  </si>
  <si>
    <t>Lignite</t>
  </si>
  <si>
    <t>Crude oil</t>
  </si>
  <si>
    <t>Natural gas</t>
  </si>
  <si>
    <t xml:space="preserve">Ropa naftowa </t>
  </si>
  <si>
    <t xml:space="preserve">Gaz ziemny wysokometanowy </t>
  </si>
  <si>
    <t xml:space="preserve">Gaz ziemny zaazotowany </t>
  </si>
  <si>
    <t xml:space="preserve">Koks i półkoks </t>
  </si>
  <si>
    <t>O G Ó Ł E M</t>
  </si>
  <si>
    <t>20.5</t>
  </si>
  <si>
    <t>21.2</t>
  </si>
  <si>
    <t>22.1</t>
  </si>
  <si>
    <t>22.2</t>
  </si>
  <si>
    <t>23.1</t>
  </si>
  <si>
    <t>23.4</t>
  </si>
  <si>
    <t>23.5</t>
  </si>
  <si>
    <t>25.9</t>
  </si>
  <si>
    <t>27.1</t>
  </si>
  <si>
    <t>27.4</t>
  </si>
  <si>
    <t>28.2</t>
  </si>
  <si>
    <t>28.3</t>
  </si>
  <si>
    <t>28.9</t>
  </si>
  <si>
    <t>29.1</t>
  </si>
  <si>
    <t>30.1</t>
  </si>
  <si>
    <t>30.2</t>
  </si>
  <si>
    <t>31.0</t>
  </si>
  <si>
    <t>35.1</t>
  </si>
  <si>
    <t>35.3</t>
  </si>
  <si>
    <t>Combustion in energy production and transformation industries</t>
  </si>
  <si>
    <t>Elektrownie i elektrociepłownie zawodowe</t>
  </si>
  <si>
    <t>Public power plants and thermal power plants</t>
  </si>
  <si>
    <t>Ciepłownie</t>
  </si>
  <si>
    <t>Heating plants</t>
  </si>
  <si>
    <t>Rafinerie</t>
  </si>
  <si>
    <t>Refineries</t>
  </si>
  <si>
    <t>Przemiany  paliw stałych</t>
  </si>
  <si>
    <t>Solid fuels transformations</t>
  </si>
  <si>
    <t>Mining of power raw materials</t>
  </si>
  <si>
    <t>Procesy spalania poza przemysłem</t>
  </si>
  <si>
    <t>Non-industrial combustion plants</t>
  </si>
  <si>
    <t>Commercial and institutional plants</t>
  </si>
  <si>
    <t>Households</t>
  </si>
  <si>
    <t>Agriculture, forestry, and other</t>
  </si>
  <si>
    <t>Procesy spalania w przemyśle</t>
  </si>
  <si>
    <t>Combustion in industry</t>
  </si>
  <si>
    <t>Combustion in boilers, gas turbines and engines</t>
  </si>
  <si>
    <t>Combustion processes with and without contact</t>
  </si>
  <si>
    <t>Procesy produkcyjne</t>
  </si>
  <si>
    <t>Production processes</t>
  </si>
  <si>
    <t>Wydobycie i dystrybucja paliw kopalnych</t>
  </si>
  <si>
    <t>Extraction and distribution of fossil fuels</t>
  </si>
  <si>
    <t>Zastosowanie rozpuszczalników i innych produktów</t>
  </si>
  <si>
    <t>Transport drogowy</t>
  </si>
  <si>
    <t>Road transport</t>
  </si>
  <si>
    <t>transport</t>
  </si>
  <si>
    <t>Chlorowcopochodne węglowodorów: związki typu HCFC</t>
  </si>
  <si>
    <t>Zagospodarowanie odpadów</t>
  </si>
  <si>
    <t>Waste management</t>
  </si>
  <si>
    <t>otwarte spalanie odpadów rolniczych</t>
  </si>
  <si>
    <t>open burning of agricultural wastes</t>
  </si>
  <si>
    <t>Rolnictwo</t>
  </si>
  <si>
    <t>wypalanie ściernisk, spalanie słomy</t>
  </si>
  <si>
    <t>on-field burning of stubble, straw</t>
  </si>
  <si>
    <t>gospodarka odchodami</t>
  </si>
  <si>
    <t>manure management</t>
  </si>
  <si>
    <t>Inne źródła emisji i pochłaniania zanieczyszczeń</t>
  </si>
  <si>
    <t>Other sources of pollutant  emission and absorption</t>
  </si>
  <si>
    <t xml:space="preserve"> </t>
  </si>
  <si>
    <t xml:space="preserve">Inne </t>
  </si>
  <si>
    <t>Other</t>
  </si>
  <si>
    <t>T O T A L</t>
  </si>
  <si>
    <t>Procesy w przemyśle metali żelaznych</t>
  </si>
  <si>
    <t>Niemetanowe lotne związki organiczne</t>
  </si>
  <si>
    <t>Volatile nonmethane organic compounds</t>
  </si>
  <si>
    <t>Tlenki azotu</t>
  </si>
  <si>
    <t>Nitrogen oxides</t>
  </si>
  <si>
    <t>Ołów</t>
  </si>
  <si>
    <t>Zakłady emitujące zanieczyszczenia pyłowe ogółem</t>
  </si>
  <si>
    <t>Total plants emitting particulates pollutants</t>
  </si>
  <si>
    <t>posiadające urządzenia do redukcji zanieczyszczeń</t>
  </si>
  <si>
    <t>with pollutant reduction systems</t>
  </si>
  <si>
    <t>o stopniu redukcji wytworzonych zanieczyszczeń:</t>
  </si>
  <si>
    <t>with the degree of pollutant reduction of:</t>
  </si>
  <si>
    <t>10,0 % i mniej</t>
  </si>
  <si>
    <t>10.0 % and less</t>
  </si>
  <si>
    <t>90,1% i więcej</t>
  </si>
  <si>
    <t>90.1% and more</t>
  </si>
  <si>
    <t>nieposiadające urządzeń do redukcji zanieczyszczeń</t>
  </si>
  <si>
    <t>without pollutant reduction system</t>
  </si>
  <si>
    <t>Zakłady emitujące zanieczyszczenia gazowe ogółem</t>
  </si>
  <si>
    <t>Total plants emitting gaseous pollutants</t>
  </si>
  <si>
    <t xml:space="preserve">P O L S K A </t>
  </si>
  <si>
    <t xml:space="preserve">Czterochlorek węgla </t>
  </si>
  <si>
    <t xml:space="preserve">Substancje HCFCs ogółem </t>
  </si>
  <si>
    <t>Total HCFCs substances</t>
  </si>
  <si>
    <t xml:space="preserve">HCFC-123 </t>
  </si>
  <si>
    <t>HCFC-123</t>
  </si>
  <si>
    <t xml:space="preserve">HCFC-124 </t>
  </si>
  <si>
    <t>HCFC-124</t>
  </si>
  <si>
    <t xml:space="preserve">HCFC-141b </t>
  </si>
  <si>
    <t>HCFC-141b</t>
  </si>
  <si>
    <t xml:space="preserve">HCFC-142b </t>
  </si>
  <si>
    <t>HCFC-142b</t>
  </si>
  <si>
    <t xml:space="preserve">Bromometan </t>
  </si>
  <si>
    <t>Bromomethane</t>
  </si>
  <si>
    <t xml:space="preserve">Bromochlorometan </t>
  </si>
  <si>
    <t>Bromochloromethane</t>
  </si>
  <si>
    <t>I</t>
  </si>
  <si>
    <t>II</t>
  </si>
  <si>
    <t>III</t>
  </si>
  <si>
    <t>IV</t>
  </si>
  <si>
    <t>V</t>
  </si>
  <si>
    <t>VI</t>
  </si>
  <si>
    <t>VII</t>
  </si>
  <si>
    <t>VIII</t>
  </si>
  <si>
    <t>IX</t>
  </si>
  <si>
    <t>X</t>
  </si>
  <si>
    <t>XI</t>
  </si>
  <si>
    <t>XII</t>
  </si>
  <si>
    <t xml:space="preserve">1963 </t>
  </si>
  <si>
    <t xml:space="preserve">1965 </t>
  </si>
  <si>
    <t xml:space="preserve">1970 </t>
  </si>
  <si>
    <t xml:space="preserve">1975 </t>
  </si>
  <si>
    <t xml:space="preserve">1980 </t>
  </si>
  <si>
    <t xml:space="preserve">1985 </t>
  </si>
  <si>
    <t xml:space="preserve">1990 </t>
  </si>
  <si>
    <t xml:space="preserve">1995 </t>
  </si>
  <si>
    <t xml:space="preserve">2000 </t>
  </si>
  <si>
    <t xml:space="preserve">2005 </t>
  </si>
  <si>
    <t xml:space="preserve">2010 </t>
  </si>
  <si>
    <t xml:space="preserve">Styczeń </t>
  </si>
  <si>
    <t>a</t>
  </si>
  <si>
    <t>January</t>
  </si>
  <si>
    <t>b</t>
  </si>
  <si>
    <t>c</t>
  </si>
  <si>
    <t xml:space="preserve">Luty </t>
  </si>
  <si>
    <t>February</t>
  </si>
  <si>
    <t xml:space="preserve">Marzec </t>
  </si>
  <si>
    <t>March</t>
  </si>
  <si>
    <t xml:space="preserve">Kwiecień </t>
  </si>
  <si>
    <t>April</t>
  </si>
  <si>
    <t xml:space="preserve">Maj </t>
  </si>
  <si>
    <t>May</t>
  </si>
  <si>
    <t xml:space="preserve">Czerwiec </t>
  </si>
  <si>
    <t>June</t>
  </si>
  <si>
    <t xml:space="preserve">Lipiec </t>
  </si>
  <si>
    <t>July</t>
  </si>
  <si>
    <t xml:space="preserve">Sierpień </t>
  </si>
  <si>
    <t>August</t>
  </si>
  <si>
    <t xml:space="preserve">Wrzesień </t>
  </si>
  <si>
    <t>September</t>
  </si>
  <si>
    <t xml:space="preserve">Październik </t>
  </si>
  <si>
    <t>October</t>
  </si>
  <si>
    <t xml:space="preserve">Listopad </t>
  </si>
  <si>
    <t>November</t>
  </si>
  <si>
    <t xml:space="preserve">Grudzień </t>
  </si>
  <si>
    <t>December</t>
  </si>
  <si>
    <t>ŁEBA</t>
  </si>
  <si>
    <t>LEGIONOWO</t>
  </si>
  <si>
    <t>ZAKOPANE</t>
  </si>
  <si>
    <t>BELSK</t>
  </si>
  <si>
    <t xml:space="preserve">Puszcza Borecka, Diabla Góra </t>
  </si>
  <si>
    <t xml:space="preserve">Jarczew </t>
  </si>
  <si>
    <t xml:space="preserve">Śnieżka </t>
  </si>
  <si>
    <t>pH</t>
  </si>
  <si>
    <t>Aglomeracja poznańska</t>
  </si>
  <si>
    <t>Go to the contents</t>
  </si>
  <si>
    <t>T A B L I C E</t>
  </si>
  <si>
    <t>T A B L E S</t>
  </si>
  <si>
    <t>Dział 4.</t>
  </si>
  <si>
    <t>Chapter 4.</t>
  </si>
  <si>
    <t xml:space="preserve"> ZANIECZYSZCZENIE I OCHRONA POWIETRZA</t>
  </si>
  <si>
    <t>POLLUTION AND PROTECTION OF AIR</t>
  </si>
  <si>
    <t>CONTENTS</t>
  </si>
  <si>
    <t>TOTAL CONSUMPTION OF PRIMARY ENERGY COMMODITIES IN THE NATIONAL ECONOMY</t>
  </si>
  <si>
    <t>&lt; POWRÓT</t>
  </si>
  <si>
    <t>&lt; BACK</t>
  </si>
  <si>
    <t>ZUŻYCIE OGÓŁEM NOŚNIKÓW ENERGII PIERWOTNEJ W GOSPODARCE NARODOWEJ</t>
  </si>
  <si>
    <t>DOMESTIC CONSUMPTION OF BASIC FUELS IN THE NATIONAL ECONOMY</t>
  </si>
  <si>
    <t>ZUŻYCIE KRAJOWE PODSTAWOWYCH PALIW W GOSPODARCE NARODOWEJ</t>
  </si>
  <si>
    <t>PRODUCTION AND CONSUMPTION OF RENEWABLE ENERGY BY GENERATION SOURCES</t>
  </si>
  <si>
    <t>PRODUKCJA I ZUŻYCIE ENERGII ODNAWIALNEJ WEDŁUG ŹRÓDEŁ WYTWARZANIA</t>
  </si>
  <si>
    <t>CAŁKOWITA EMISJA GŁÓWNYCH ZANIECZYSZCZEŃ POWIETRZA</t>
  </si>
  <si>
    <t>CAŁKOWITA EMISJA DWUTLENKU SIARKI, TLENKÓW AZOTU I PYŁÓW</t>
  </si>
  <si>
    <t>CAŁKOWITA EMISJA GAZÓW CIEPLARNIANYCH</t>
  </si>
  <si>
    <t>Użytkowanie gruntów, zmiany</t>
  </si>
  <si>
    <t>użytkowania gruntów i leśnictwo</t>
  </si>
  <si>
    <t xml:space="preserve">CAŁKOWITA EMISJA  METALI CIĘŻKICH </t>
  </si>
  <si>
    <t>Procesy spalania w sektorze produkcji i</t>
  </si>
  <si>
    <t>transformacji energii</t>
  </si>
  <si>
    <t>Procesy spalania w sektorze produkcji</t>
  </si>
  <si>
    <t>i transformacji energii</t>
  </si>
  <si>
    <t>Of which:</t>
  </si>
  <si>
    <t>POJAZDY SAMOCHODOWE I CIĄGNIKI</t>
  </si>
  <si>
    <t>ROAD VEHICLES AND TRACTORS</t>
  </si>
  <si>
    <t>up to 3500 kg</t>
  </si>
  <si>
    <t xml:space="preserve">Cars other than passenger ones with total mass </t>
  </si>
  <si>
    <t>Emission: in thousand tonnes</t>
  </si>
  <si>
    <t>Plants: in absolute numbers</t>
  </si>
  <si>
    <t>ZAKŁADY SZCZEGÓLNIE UCIĄŻLIWE DLA CZYSTOŚCI POWIETRZA WEDŁUG WIELKOŚCI EMISJI</t>
  </si>
  <si>
    <t xml:space="preserve">POLLUTANTS </t>
  </si>
  <si>
    <t>SUBSTANCES</t>
  </si>
  <si>
    <t>RODZAJU SUBSTANCJI</t>
  </si>
  <si>
    <t>Chlorek winylu (w fazie gazowej)</t>
  </si>
  <si>
    <t xml:space="preserve">Chlorowcopochodne weglowodorów: CFC-11, CFC-12, </t>
  </si>
  <si>
    <t>CFC-13, CFC-111, CFC-112, CFC-113, CFC-114, CFC-</t>
  </si>
  <si>
    <t>215, CFC-216, CFC-217</t>
  </si>
  <si>
    <t>115, CFC-211, CFC-212, CFC-213, CFC-214, CFC-</t>
  </si>
  <si>
    <t xml:space="preserve">Halogen-derived hydrocarbons: CFC-11, CFC-12, </t>
  </si>
  <si>
    <t xml:space="preserve">CFC-13, CFC-111, CFC-112, CFC-113, CFC-114, </t>
  </si>
  <si>
    <t>CFC-215, CFC-216, CFC-217</t>
  </si>
  <si>
    <t xml:space="preserve">CFC-115, CFC-211, CFC-212, CFC-213, CFC-214, </t>
  </si>
  <si>
    <t xml:space="preserve">EMISJA ZANIECZYSZCZEŃ POWIETRZA Z ZAKŁADÓW SZCZEGÓLNIE UCIĄŻLIWYCH WEDŁUG  </t>
  </si>
  <si>
    <t xml:space="preserve">ZANIECZYSZCZENIA ZATRZYMANE I ZNEUTRALIZOWANE W URZĄDZENIACH OCZYSZCZAJĄCYCH </t>
  </si>
  <si>
    <t>Ź r ó d ł o: dane Ministerstwa Środowiska.</t>
  </si>
  <si>
    <t>TOTAL OZONE CONTENT IN THE ATMOSPHERE</t>
  </si>
  <si>
    <t>CAŁKOWITA ZAWARTOŚĆ OZONU W ATMOSFERZE</t>
  </si>
  <si>
    <t>Ź r ó d ł o: dane Głównego Inspektoratu Ochrony Środowiska uzyskane w ramach Państwowego Monitoringu Środowiska.</t>
  </si>
  <si>
    <t>ZANIECZYSZCZENIA ATMOSFERY ORAZ W AGLOMERACJI MIEJSKO-PRZEMYSŁOWEJ</t>
  </si>
  <si>
    <t xml:space="preserve">CHEMICAL COMPOSITION OF ATMOSPHERIC PRECIPITATION IN THE BACKGROUND AIR POLLUTION MONITORING </t>
  </si>
  <si>
    <t xml:space="preserve">AREAS AS WELL AS IN URBAN-INDUSTRIAL AGGLOMERATION </t>
  </si>
  <si>
    <t>Ź r ó d ł o: dane Głównego Inspektoratu Ochrony Środowiska z badań prowadzonych w ramach Państwowego Monitoringu Środowiska, uzyskane przez Instytut Meteorologii i Gospodarki Wodnej - Państwowy Instytut Badawczy oraz Instytut Ochrony Środowiska - Państwowy Instytut Badawczy, finansowane przez Narodowy Fundusz Ochrony Środowiska i Gospodarki Wodnej.</t>
  </si>
  <si>
    <t xml:space="preserve">SKŁAD CHEMICZNY OPADÓW ATMOSFERYCZNYCH W REJONACH MONITORINGU TŁA </t>
  </si>
  <si>
    <t xml:space="preserve">WET DEPOSITIONS OF SULPHUR, NITROGEN AND HYDROGEN IONS IN THE BACKGROUND AIR </t>
  </si>
  <si>
    <t xml:space="preserve">POLLUTION MONITORING AREAS AS WELL AS IN URBAN-INDUSTRIAL AGGLOMERATION </t>
  </si>
  <si>
    <t xml:space="preserve">MOKRA DEPOZYCJA SIARKI, AZOTU I JONÓW WODORU W REJONACH MONITORINGU TŁA </t>
  </si>
  <si>
    <t>TOTAL EMISSION OF MAIN AIR POLLUTANTS</t>
  </si>
  <si>
    <t>TOTAL EMISSION OF GREENHOUSE GASES</t>
  </si>
  <si>
    <t>Gazoline evaporation from vehicles</t>
  </si>
  <si>
    <t>Parowanie benzyny z pojazdów</t>
  </si>
  <si>
    <t>POLLUTANTS EMISSION FROM ROAD TRANSPORT FACILITIES</t>
  </si>
  <si>
    <t>EMISJA ZANIECZYSZCZEŃ ZE ŚRODKÓW TRANSPORTU DROGOWEGO</t>
  </si>
  <si>
    <t>Akrylonitryl (areozol)</t>
  </si>
  <si>
    <t>06.1</t>
  </si>
  <si>
    <t>06.2</t>
  </si>
  <si>
    <t>–</t>
  </si>
  <si>
    <t>Połaniec</t>
  </si>
  <si>
    <t>PLANTS OF SIGNIFICANT NUISANCE TO AIR QUALITY EMITTING AIR POLLUTANTS BY THE SIZE OF PARTICULATES</t>
  </si>
  <si>
    <t xml:space="preserve">PLANTS OF SIGNIFICANT NUISANCE TO AIR QUALITY EMITTING AIR POLLUTANTS BY THE QUANTITY OF GASEOUS POLLUTANTS </t>
  </si>
  <si>
    <t>Pyły węglowo-grafitowe, sadza</t>
  </si>
  <si>
    <t xml:space="preserve">AIR POLLUTANTS EMISSION FROM PLANTS OF SIGNIFICANT NUISANCE TO AIR QUALITY BY TYPES OF </t>
  </si>
  <si>
    <t>PLANTS OF SIGNIFICANT NUISANCE TO AIR QUALITY BY EMISSION SIZE</t>
  </si>
  <si>
    <t xml:space="preserve">PLANTS OF SIGNIFICANT NUISANCE TO AIR QUALITY BY REDUCTION DEGREE OF GENERATED </t>
  </si>
  <si>
    <t xml:space="preserve">CITIIES WITH HIGH ENVIRONMENTAL THREAT OF AIR POLLUTANTS EMISSION FROM PLANTS </t>
  </si>
  <si>
    <t xml:space="preserve">EMISSION AND AIR POLLUTANT REDUCTION FROM PLANTS OF SIGNIFICANT NUISANCE TO AIR QUALITY </t>
  </si>
  <si>
    <t>Przejdź do spisu tablic</t>
  </si>
  <si>
    <t>SPIS TABLIC</t>
  </si>
  <si>
    <t>TO T A L</t>
  </si>
  <si>
    <t>Procesy spalania w sektorze produkcji i transformacji</t>
  </si>
  <si>
    <t>energii</t>
  </si>
  <si>
    <t>P O L A N D</t>
  </si>
  <si>
    <t>.</t>
  </si>
  <si>
    <t>Police</t>
  </si>
  <si>
    <t>Gazy fluorowane:</t>
  </si>
  <si>
    <t xml:space="preserve">Fluorinated gases: </t>
  </si>
  <si>
    <t>−</t>
  </si>
  <si>
    <t>Industrial processes and product use</t>
  </si>
  <si>
    <t>Enteric fermentation</t>
  </si>
  <si>
    <t xml:space="preserve">Gospodarka odchodami </t>
  </si>
  <si>
    <t>Manure management</t>
  </si>
  <si>
    <t>Agricultural soils</t>
  </si>
  <si>
    <t>Field burning of agricultural residues</t>
  </si>
  <si>
    <t>Liming</t>
  </si>
  <si>
    <t>Urea application</t>
  </si>
  <si>
    <t>Solid waste disposal</t>
  </si>
  <si>
    <t>Biological treatment of solid waste</t>
  </si>
  <si>
    <t>Incineration and open burning of waste</t>
  </si>
  <si>
    <t>Waste water treatment and discharge</t>
  </si>
  <si>
    <t>Procesy przemysłowe</t>
  </si>
  <si>
    <t xml:space="preserve">
i stosowanie produktów</t>
  </si>
  <si>
    <t>Spalanie resztek roślinnych</t>
  </si>
  <si>
    <t xml:space="preserve">Wapnowanie </t>
  </si>
  <si>
    <t>Stosowanie mocznika</t>
  </si>
  <si>
    <t xml:space="preserve">Biologiczne oczyszczanie odpadów </t>
  </si>
  <si>
    <t>a Some data have been changed (re-calculated) in relation to the data published in the previous edition of the publication</t>
  </si>
  <si>
    <t>2014 do 1963-2013</t>
  </si>
  <si>
    <t>2014 to 1963-2013</t>
  </si>
  <si>
    <t>Głogów</t>
  </si>
  <si>
    <t>Bydgoszcz</t>
  </si>
  <si>
    <t>Piotrków Trybunalski</t>
  </si>
  <si>
    <t>Tarnów</t>
  </si>
  <si>
    <t>Trzebinia</t>
  </si>
  <si>
    <t>Zakopane</t>
  </si>
  <si>
    <t>Jasło</t>
  </si>
  <si>
    <t>Dąbrowa Górnicza</t>
  </si>
  <si>
    <t>Zabrze</t>
  </si>
  <si>
    <t>-</t>
  </si>
  <si>
    <t>2015</t>
  </si>
  <si>
    <t>2015 to 1963-2014</t>
  </si>
  <si>
    <t>Bogatynia</t>
  </si>
  <si>
    <t>Rybnik</t>
  </si>
  <si>
    <t>Łaziska Górne</t>
  </si>
  <si>
    <t>Będzin</t>
  </si>
  <si>
    <t>Kwidzyn</t>
  </si>
  <si>
    <t>Puławy</t>
  </si>
  <si>
    <t>Świecie</t>
  </si>
  <si>
    <t>Skawina</t>
  </si>
  <si>
    <t>Kędzierzyn-Koźle</t>
  </si>
  <si>
    <t>Zdzieszowice</t>
  </si>
  <si>
    <t>Janikowo</t>
  </si>
  <si>
    <t>Stalowa Wola</t>
  </si>
  <si>
    <t>Małogoszcz</t>
  </si>
  <si>
    <t>Legnica</t>
  </si>
  <si>
    <t>Czechowice-Dziedzice</t>
  </si>
  <si>
    <t>Oświęcim</t>
  </si>
  <si>
    <t>Miasteczko Śląskie</t>
  </si>
  <si>
    <t>Siechnice</t>
  </si>
  <si>
    <t>Żary</t>
  </si>
  <si>
    <t>Nowa Sarzyna</t>
  </si>
  <si>
    <t>Kostrzyn nad Odrą</t>
  </si>
  <si>
    <t>Ostrowiec Świętokrzyski</t>
  </si>
  <si>
    <t>Radlin</t>
  </si>
  <si>
    <t>Mielec</t>
  </si>
  <si>
    <t>Szczecinek</t>
  </si>
  <si>
    <t>Zawiercie</t>
  </si>
  <si>
    <t>Czarnków</t>
  </si>
  <si>
    <t>Gołdap</t>
  </si>
  <si>
    <t>S o u r c e: data of the Ministry of the Environment.</t>
  </si>
  <si>
    <t>Other sources of emission</t>
  </si>
  <si>
    <t>Heat &amp; Power generating plants</t>
  </si>
  <si>
    <t>2016</t>
  </si>
  <si>
    <t>Jelenia Góra</t>
  </si>
  <si>
    <t>Ostróda</t>
  </si>
  <si>
    <t xml:space="preserve">Parowanie paliw </t>
  </si>
  <si>
    <t>Grajewo</t>
  </si>
  <si>
    <t>Brzeg Dolny</t>
  </si>
  <si>
    <t>09.1</t>
  </si>
  <si>
    <t>09.9</t>
  </si>
  <si>
    <t>10.6</t>
  </si>
  <si>
    <t>10.7</t>
  </si>
  <si>
    <t>10.9</t>
  </si>
  <si>
    <t>12.0</t>
  </si>
  <si>
    <t>13.3</t>
  </si>
  <si>
    <t>13.9</t>
  </si>
  <si>
    <t>16.1</t>
  </si>
  <si>
    <t>18.1</t>
  </si>
  <si>
    <t>20.6</t>
  </si>
  <si>
    <t>23.2</t>
  </si>
  <si>
    <t>23.3</t>
  </si>
  <si>
    <t>23.9</t>
  </si>
  <si>
    <t>25.3</t>
  </si>
  <si>
    <t>25.4</t>
  </si>
  <si>
    <t>25.6</t>
  </si>
  <si>
    <t>27.3</t>
  </si>
  <si>
    <t>27.5</t>
  </si>
  <si>
    <t>27.9</t>
  </si>
  <si>
    <t>28.1</t>
  </si>
  <si>
    <t>28.4</t>
  </si>
  <si>
    <t>29.2</t>
  </si>
  <si>
    <t>29.3</t>
  </si>
  <si>
    <t>30.3</t>
  </si>
  <si>
    <t>30.4</t>
  </si>
  <si>
    <t>32.3</t>
  </si>
  <si>
    <t>32.5</t>
  </si>
  <si>
    <t>33.1</t>
  </si>
  <si>
    <t>35.2</t>
  </si>
  <si>
    <t>36.0</t>
  </si>
  <si>
    <t>37.0</t>
  </si>
  <si>
    <t>38.1</t>
  </si>
  <si>
    <t>38.3</t>
  </si>
  <si>
    <t>41.1</t>
  </si>
  <si>
    <t>41.2</t>
  </si>
  <si>
    <t>42.1</t>
  </si>
  <si>
    <t>43.2</t>
  </si>
  <si>
    <t>`</t>
  </si>
  <si>
    <t>Horyniec-Zdrój</t>
  </si>
  <si>
    <t>Iwonicz-Zdrój</t>
  </si>
  <si>
    <t>Połczyn-Zdrój</t>
  </si>
  <si>
    <t>Zgierz</t>
  </si>
  <si>
    <t>42.2</t>
  </si>
  <si>
    <t xml:space="preserve">Gospodarstwa domowe </t>
  </si>
  <si>
    <t>NOx</t>
  </si>
  <si>
    <t>PM</t>
  </si>
  <si>
    <t xml:space="preserve">2017 </t>
  </si>
  <si>
    <t xml:space="preserve">2011 </t>
  </si>
  <si>
    <t xml:space="preserve">2012 </t>
  </si>
  <si>
    <t xml:space="preserve">2013 </t>
  </si>
  <si>
    <t xml:space="preserve">2014 </t>
  </si>
  <si>
    <t>+31</t>
  </si>
  <si>
    <t>+7</t>
  </si>
  <si>
    <t>=47</t>
  </si>
  <si>
    <t>-37</t>
  </si>
  <si>
    <t>+56</t>
  </si>
  <si>
    <t>+17</t>
  </si>
  <si>
    <t>-39</t>
  </si>
  <si>
    <t xml:space="preserve">2001 do 1963-2000 </t>
  </si>
  <si>
    <t>-2</t>
  </si>
  <si>
    <t>2001 to 1963-2000</t>
  </si>
  <si>
    <t xml:space="preserve">2002 do 1963-2001 </t>
  </si>
  <si>
    <t>-20</t>
  </si>
  <si>
    <t>2002 to 1963-2001</t>
  </si>
  <si>
    <t xml:space="preserve">2003 do 1963-2002 </t>
  </si>
  <si>
    <t>2003 to 1963-2002</t>
  </si>
  <si>
    <t xml:space="preserve">2004 do 1963-2003 </t>
  </si>
  <si>
    <t>2004 to 1963-2003</t>
  </si>
  <si>
    <t xml:space="preserve">2006 do 1963-2005 </t>
  </si>
  <si>
    <t>-52</t>
  </si>
  <si>
    <t>2006 to 1963-2005</t>
  </si>
  <si>
    <t>2007 do 1963-2006</t>
  </si>
  <si>
    <t>2007 to 1963-2006</t>
  </si>
  <si>
    <t>2008 do 1963-2007</t>
  </si>
  <si>
    <t>-50</t>
  </si>
  <si>
    <t>2008 to 1963-2007</t>
  </si>
  <si>
    <t>2009 do 1963-2008</t>
  </si>
  <si>
    <t>+41</t>
  </si>
  <si>
    <t>-34</t>
  </si>
  <si>
    <t>2009 to 1963-2008</t>
  </si>
  <si>
    <t>2011 do 1963-2010</t>
  </si>
  <si>
    <t>2011 to 1963-2010</t>
  </si>
  <si>
    <t>2012 do 1963-2011</t>
  </si>
  <si>
    <t>2012 to 1963-2011</t>
  </si>
  <si>
    <t>2013 do 1963-2012</t>
  </si>
  <si>
    <t>2013 to 1963-2012</t>
  </si>
  <si>
    <t>2015 do 1963-2014</t>
  </si>
  <si>
    <t>+37</t>
  </si>
  <si>
    <t>2016 do 1963-2015</t>
  </si>
  <si>
    <t>25</t>
  </si>
  <si>
    <t>2016 to 1963-2015</t>
  </si>
  <si>
    <t>2017 do 1963-2016</t>
  </si>
  <si>
    <t>6</t>
  </si>
  <si>
    <t>2017 to 1963-2016</t>
  </si>
  <si>
    <t>Wrocław</t>
  </si>
  <si>
    <t>Kłodzko</t>
  </si>
  <si>
    <t>Toruń</t>
  </si>
  <si>
    <t>Lublin</t>
  </si>
  <si>
    <t>Sulęcin</t>
  </si>
  <si>
    <t>Wschowa</t>
  </si>
  <si>
    <t>Łódź</t>
  </si>
  <si>
    <t>Radomsko</t>
  </si>
  <si>
    <t>Warszawa</t>
  </si>
  <si>
    <t>Radom</t>
  </si>
  <si>
    <t>Opole</t>
  </si>
  <si>
    <t>Olesno</t>
  </si>
  <si>
    <t>Nisko</t>
  </si>
  <si>
    <t>Przemyśl</t>
  </si>
  <si>
    <t>Gdańsk</t>
  </si>
  <si>
    <t>Gdynia</t>
  </si>
  <si>
    <t>Kościerzyna</t>
  </si>
  <si>
    <t>Lębork</t>
  </si>
  <si>
    <t>Słupsk</t>
  </si>
  <si>
    <t>Cieszyn</t>
  </si>
  <si>
    <t>Elbląg</t>
  </si>
  <si>
    <t>Ełk</t>
  </si>
  <si>
    <t>Kalisz</t>
  </si>
  <si>
    <t xml:space="preserve">other establishment (not covered by the register of establishments that can cause a major accident) </t>
  </si>
  <si>
    <t>zakład o dużym ryzyku wystąpienia poważnej awarii przemysłowej</t>
  </si>
  <si>
    <t>Ź r ó d ł o: dane Krajowego Ośrodka Bilansowania i Zarządzania Emisjami – Instytutu Ochrony Środowiska – PIB.</t>
  </si>
  <si>
    <r>
      <t>O G Ó Ł E M</t>
    </r>
    <r>
      <rPr>
        <sz val="9"/>
        <rFont val="Arial"/>
        <family val="2"/>
        <charset val="238"/>
      </rPr>
      <t xml:space="preserve"> </t>
    </r>
  </si>
  <si>
    <r>
      <t>Inne źródła stacjonarne</t>
    </r>
    <r>
      <rPr>
        <i/>
        <vertAlign val="superscript"/>
        <sz val="9"/>
        <rFont val="Arial"/>
        <family val="2"/>
        <charset val="238"/>
      </rPr>
      <t>b</t>
    </r>
    <r>
      <rPr>
        <sz val="9"/>
        <rFont val="Arial"/>
        <family val="2"/>
        <charset val="238"/>
      </rPr>
      <t>.....................</t>
    </r>
  </si>
  <si>
    <r>
      <t>a</t>
    </r>
    <r>
      <rPr>
        <sz val="9"/>
        <rFont val="Arial"/>
        <family val="2"/>
        <charset val="238"/>
      </rPr>
      <t xml:space="preserve"> Dane zgłoszone do Konwencji Klimatycznej i Konwencji NZ w sprawie transgranicznego transportu zanieczyszczeń powietrza na dalekie odległości. Niektóre dane zmienione (zrekalkulowane) w stosunku do opublikowanych w poprzedniej edycji publikacji. </t>
    </r>
    <r>
      <rPr>
        <i/>
        <sz val="9"/>
        <rFont val="Arial"/>
        <family val="2"/>
        <charset val="238"/>
      </rPr>
      <t xml:space="preserve">b </t>
    </r>
    <r>
      <rPr>
        <sz val="9"/>
        <rFont val="Arial"/>
        <family val="2"/>
        <charset val="238"/>
      </rPr>
      <t>Kotłownie lokalne, warsztaty rzemieślnicze, rolnictwo i inne</t>
    </r>
    <r>
      <rPr>
        <i/>
        <sz val="9"/>
        <rFont val="Arial"/>
        <family val="2"/>
        <charset val="238"/>
      </rPr>
      <t xml:space="preserve">. c </t>
    </r>
    <r>
      <rPr>
        <sz val="9"/>
        <rFont val="Arial"/>
        <family val="2"/>
        <charset val="238"/>
      </rPr>
      <t>Wyrażone w NO</t>
    </r>
    <r>
      <rPr>
        <vertAlign val="subscript"/>
        <sz val="9"/>
        <rFont val="Arial"/>
        <family val="2"/>
        <charset val="238"/>
      </rPr>
      <t>2</t>
    </r>
    <r>
      <rPr>
        <sz val="9"/>
        <rFont val="Arial"/>
        <family val="2"/>
        <charset val="238"/>
      </rPr>
      <t>.</t>
    </r>
  </si>
  <si>
    <r>
      <t xml:space="preserve">a </t>
    </r>
    <r>
      <rPr>
        <sz val="9"/>
        <rFont val="Arial"/>
        <family val="2"/>
        <charset val="238"/>
      </rPr>
      <t>Pyły, jako całkowity pył zawieszony (TSP).</t>
    </r>
    <r>
      <rPr>
        <i/>
        <sz val="9"/>
        <rFont val="Arial"/>
        <family val="2"/>
        <charset val="238"/>
      </rPr>
      <t xml:space="preserve"> b </t>
    </r>
    <r>
      <rPr>
        <sz val="9"/>
        <rFont val="Arial"/>
        <family val="2"/>
        <charset val="238"/>
      </rPr>
      <t xml:space="preserve">Ze źródeł antropogenicznych. </t>
    </r>
    <r>
      <rPr>
        <i/>
        <sz val="8.5"/>
        <rFont val="Times New Roman"/>
        <family val="1"/>
        <charset val="238"/>
      </rPr>
      <t/>
    </r>
  </si>
  <si>
    <r>
      <t>Energia łącznie</t>
    </r>
    <r>
      <rPr>
        <sz val="9"/>
        <rFont val="Arial"/>
        <family val="2"/>
        <charset val="238"/>
      </rPr>
      <t xml:space="preserve"> </t>
    </r>
  </si>
  <si>
    <r>
      <t>Rolnictwo</t>
    </r>
    <r>
      <rPr>
        <sz val="9"/>
        <rFont val="Arial"/>
        <family val="2"/>
        <charset val="238"/>
      </rPr>
      <t xml:space="preserve"> </t>
    </r>
  </si>
  <si>
    <r>
      <t>Odpady</t>
    </r>
    <r>
      <rPr>
        <sz val="9"/>
        <rFont val="Arial"/>
        <family val="2"/>
        <charset val="238"/>
      </rPr>
      <t xml:space="preserve"> </t>
    </r>
  </si>
  <si>
    <r>
      <t>a</t>
    </r>
    <r>
      <rPr>
        <sz val="9"/>
        <rFont val="Arial"/>
        <family val="2"/>
        <charset val="238"/>
      </rPr>
      <t xml:space="preserve"> Niektóre dane zmienione (zrekalkulowane) w stosunku do opublikowanych w poprzedniej edycji publikacji.</t>
    </r>
  </si>
  <si>
    <r>
      <t>a</t>
    </r>
    <r>
      <rPr>
        <sz val="9"/>
        <rFont val="Arial"/>
        <family val="2"/>
        <charset val="238"/>
      </rPr>
      <t xml:space="preserve"> Według Centralnej Ewidencji Pojazdów prowadzonej przez Ministerstwo Cyfryzacji. </t>
    </r>
    <r>
      <rPr>
        <i/>
        <sz val="9"/>
        <rFont val="Arial"/>
        <family val="2"/>
        <charset val="238"/>
      </rPr>
      <t>b</t>
    </r>
    <r>
      <rPr>
        <sz val="9"/>
        <rFont val="Arial"/>
        <family val="2"/>
        <charset val="238"/>
      </rPr>
      <t xml:space="preserve"> Łącznie z ciągnikami siodłowymi i samochodami ciężarowo-osobowymi.</t>
    </r>
  </si>
  <si>
    <r>
      <rPr>
        <i/>
        <sz val="9"/>
        <rFont val="Arial"/>
        <family val="2"/>
        <charset val="238"/>
      </rPr>
      <t>a</t>
    </r>
    <r>
      <rPr>
        <sz val="9"/>
        <rFont val="Arial"/>
        <family val="2"/>
        <charset val="238"/>
      </rPr>
      <t xml:space="preserve"> Niektóre dane zmienione (zrekalkulowane) w stosunku do opublikowanych w poprzedniej edycji publikacji.</t>
    </r>
    <r>
      <rPr>
        <i/>
        <sz val="9"/>
        <rFont val="Arial"/>
        <family val="2"/>
        <charset val="238"/>
      </rPr>
      <t xml:space="preserve"> b</t>
    </r>
    <r>
      <rPr>
        <sz val="9"/>
        <rFont val="Arial"/>
        <family val="2"/>
        <charset val="238"/>
      </rPr>
      <t xml:space="preserve"> Pyły, jako całkowity pył zawieszony (TSP).</t>
    </r>
  </si>
  <si>
    <r>
      <t>CO</t>
    </r>
    <r>
      <rPr>
        <vertAlign val="subscript"/>
        <sz val="9"/>
        <rFont val="Arial"/>
        <family val="2"/>
        <charset val="238"/>
      </rPr>
      <t>2</t>
    </r>
  </si>
  <si>
    <r>
      <t>CH</t>
    </r>
    <r>
      <rPr>
        <vertAlign val="subscript"/>
        <sz val="9"/>
        <rFont val="Arial"/>
        <family val="2"/>
        <charset val="238"/>
      </rPr>
      <t>4</t>
    </r>
  </si>
  <si>
    <r>
      <t>N</t>
    </r>
    <r>
      <rPr>
        <vertAlign val="subscript"/>
        <sz val="9"/>
        <rFont val="Arial"/>
        <family val="2"/>
        <charset val="238"/>
      </rPr>
      <t>2</t>
    </r>
    <r>
      <rPr>
        <sz val="9"/>
        <rFont val="Arial"/>
        <family val="2"/>
        <charset val="238"/>
      </rPr>
      <t>O</t>
    </r>
  </si>
  <si>
    <r>
      <t>SO</t>
    </r>
    <r>
      <rPr>
        <vertAlign val="subscript"/>
        <sz val="9"/>
        <rFont val="Arial"/>
        <family val="2"/>
        <charset val="238"/>
      </rPr>
      <t>2</t>
    </r>
  </si>
  <si>
    <r>
      <t>Pyły</t>
    </r>
    <r>
      <rPr>
        <i/>
        <vertAlign val="superscript"/>
        <sz val="9"/>
        <rFont val="Arial"/>
        <family val="2"/>
        <charset val="238"/>
      </rPr>
      <t xml:space="preserve">b </t>
    </r>
    <r>
      <rPr>
        <i/>
        <sz val="9"/>
        <rFont val="Arial"/>
        <family val="2"/>
        <charset val="238"/>
      </rPr>
      <t>…………………………………………</t>
    </r>
  </si>
  <si>
    <r>
      <t>Ź r ó d ł o: dane Inspekcji Ochrony Środowiska.</t>
    </r>
    <r>
      <rPr>
        <i/>
        <sz val="9"/>
        <rFont val="Arial"/>
        <family val="2"/>
        <charset val="238"/>
      </rPr>
      <t xml:space="preserve"> </t>
    </r>
  </si>
  <si>
    <r>
      <t>μg/m</t>
    </r>
    <r>
      <rPr>
        <vertAlign val="superscript"/>
        <sz val="9"/>
        <rFont val="Arial"/>
        <family val="2"/>
        <charset val="238"/>
      </rPr>
      <t>3</t>
    </r>
  </si>
  <si>
    <r>
      <t>μg/m</t>
    </r>
    <r>
      <rPr>
        <vertAlign val="superscript"/>
        <sz val="9"/>
        <rFont val="Arial"/>
        <family val="2"/>
        <charset val="238"/>
      </rPr>
      <t>3</t>
    </r>
    <r>
      <rPr>
        <b/>
        <sz val="9"/>
        <rFont val="Arial"/>
        <family val="2"/>
        <charset val="238"/>
      </rPr>
      <t>×</t>
    </r>
    <r>
      <rPr>
        <sz val="9"/>
        <rFont val="Arial"/>
        <family val="2"/>
        <charset val="238"/>
      </rPr>
      <t>h</t>
    </r>
  </si>
  <si>
    <r>
      <t xml:space="preserve">~1000
</t>
    </r>
    <r>
      <rPr>
        <sz val="9"/>
        <rFont val="Arial"/>
        <family val="2"/>
        <charset val="238"/>
      </rPr>
      <t>700</t>
    </r>
  </si>
  <si>
    <r>
      <t xml:space="preserve">700
</t>
    </r>
    <r>
      <rPr>
        <sz val="9"/>
        <rFont val="Arial"/>
        <family val="2"/>
        <charset val="238"/>
      </rPr>
      <t>500</t>
    </r>
  </si>
  <si>
    <r>
      <t xml:space="preserve">500
</t>
    </r>
    <r>
      <rPr>
        <sz val="9"/>
        <rFont val="Arial"/>
        <family val="2"/>
        <charset val="238"/>
      </rPr>
      <t>300</t>
    </r>
  </si>
  <si>
    <r>
      <t xml:space="preserve">300
</t>
    </r>
    <r>
      <rPr>
        <sz val="9"/>
        <rFont val="Arial"/>
        <family val="2"/>
        <charset val="238"/>
      </rPr>
      <t>200</t>
    </r>
  </si>
  <si>
    <r>
      <t xml:space="preserve">200
</t>
    </r>
    <r>
      <rPr>
        <sz val="9"/>
        <rFont val="Arial"/>
        <family val="2"/>
        <charset val="238"/>
      </rPr>
      <t>150</t>
    </r>
  </si>
  <si>
    <r>
      <t xml:space="preserve">150
</t>
    </r>
    <r>
      <rPr>
        <sz val="9"/>
        <rFont val="Arial"/>
        <family val="2"/>
        <charset val="238"/>
      </rPr>
      <t>100</t>
    </r>
  </si>
  <si>
    <r>
      <t xml:space="preserve">100
</t>
    </r>
    <r>
      <rPr>
        <sz val="9"/>
        <rFont val="Arial"/>
        <family val="2"/>
        <charset val="238"/>
      </rPr>
      <t>70</t>
    </r>
  </si>
  <si>
    <r>
      <t xml:space="preserve">70
</t>
    </r>
    <r>
      <rPr>
        <sz val="9"/>
        <rFont val="Arial"/>
        <family val="2"/>
        <charset val="238"/>
      </rPr>
      <t>50</t>
    </r>
  </si>
  <si>
    <r>
      <t xml:space="preserve">50
</t>
    </r>
    <r>
      <rPr>
        <sz val="9"/>
        <rFont val="Arial"/>
        <family val="2"/>
        <charset val="238"/>
      </rPr>
      <t>30</t>
    </r>
  </si>
  <si>
    <r>
      <t xml:space="preserve">30
</t>
    </r>
    <r>
      <rPr>
        <sz val="9"/>
        <rFont val="Arial"/>
        <family val="2"/>
        <charset val="238"/>
      </rPr>
      <t>20</t>
    </r>
  </si>
  <si>
    <r>
      <t xml:space="preserve">20
</t>
    </r>
    <r>
      <rPr>
        <sz val="9"/>
        <rFont val="Arial"/>
        <family val="2"/>
        <charset val="238"/>
      </rPr>
      <t>10</t>
    </r>
  </si>
  <si>
    <r>
      <t xml:space="preserve">10
</t>
    </r>
    <r>
      <rPr>
        <sz val="9"/>
        <rFont val="Arial"/>
        <family val="2"/>
        <charset val="238"/>
      </rPr>
      <t>00</t>
    </r>
  </si>
  <si>
    <r>
      <t>a</t>
    </r>
    <r>
      <rPr>
        <sz val="9"/>
        <rFont val="Arial"/>
        <family val="2"/>
        <charset val="238"/>
      </rPr>
      <t xml:space="preserve"> Pomiar pH na stacji po pobraniu próbki.</t>
    </r>
  </si>
  <si>
    <t xml:space="preserve">CHEMICAL COMPOSITION OF ATMOSPHERIC PRECIPITATION IN THE BACKGROUND AIR </t>
  </si>
  <si>
    <r>
      <t>a</t>
    </r>
    <r>
      <rPr>
        <sz val="9"/>
        <rFont val="Arial"/>
        <family val="2"/>
        <charset val="238"/>
      </rPr>
      <t xml:space="preserve"> Stan w dniu 31 XII. </t>
    </r>
  </si>
  <si>
    <r>
      <t>a</t>
    </r>
    <r>
      <rPr>
        <sz val="9"/>
        <rFont val="Arial"/>
        <family val="2"/>
        <charset val="238"/>
      </rPr>
      <t xml:space="preserve"> Stan w dniu 31 XII.</t>
    </r>
  </si>
  <si>
    <r>
      <t>1988</t>
    </r>
    <r>
      <rPr>
        <i/>
        <vertAlign val="superscript"/>
        <sz val="9"/>
        <rFont val="Arial"/>
        <family val="2"/>
        <charset val="238"/>
      </rPr>
      <t>a</t>
    </r>
  </si>
  <si>
    <r>
      <rPr>
        <i/>
        <sz val="9"/>
        <rFont val="Arial"/>
        <family val="2"/>
        <charset val="238"/>
      </rPr>
      <t>a</t>
    </r>
    <r>
      <rPr>
        <sz val="9"/>
        <rFont val="Arial"/>
        <family val="2"/>
        <charset val="238"/>
      </rPr>
      <t xml:space="preserve"> Dane nieostateczne. </t>
    </r>
    <r>
      <rPr>
        <i/>
        <sz val="9"/>
        <rFont val="Arial"/>
        <family val="2"/>
        <charset val="238"/>
      </rPr>
      <t>b</t>
    </r>
    <r>
      <rPr>
        <sz val="9"/>
        <rFont val="Arial"/>
        <family val="2"/>
        <charset val="238"/>
      </rPr>
      <t xml:space="preserve"> Bez lotniczych i paliw odrzutowych.</t>
    </r>
  </si>
  <si>
    <r>
      <rPr>
        <i/>
        <sz val="9"/>
        <rFont val="Arial"/>
        <family val="2"/>
        <charset val="238"/>
      </rPr>
      <t>a</t>
    </r>
    <r>
      <rPr>
        <sz val="9"/>
        <rFont val="Arial"/>
        <family val="2"/>
        <charset val="238"/>
      </rPr>
      <t xml:space="preserve"> W przeliczeniu na NO</t>
    </r>
    <r>
      <rPr>
        <vertAlign val="subscript"/>
        <sz val="9"/>
        <rFont val="Arial"/>
        <family val="2"/>
        <charset val="238"/>
      </rPr>
      <t>2</t>
    </r>
    <r>
      <rPr>
        <sz val="9"/>
        <rFont val="Arial"/>
        <family val="2"/>
        <charset val="238"/>
      </rPr>
      <t xml:space="preserve">. </t>
    </r>
    <r>
      <rPr>
        <i/>
        <sz val="9"/>
        <rFont val="Arial"/>
        <family val="2"/>
        <charset val="238"/>
      </rPr>
      <t>b</t>
    </r>
    <r>
      <rPr>
        <sz val="9"/>
        <rFont val="Arial"/>
        <family val="2"/>
        <charset val="238"/>
      </rPr>
      <t xml:space="preserve"> Głównie amoniak, dwusiarczek węgla, fluor, siarkowodór, związki chloroorganiczne.</t>
    </r>
  </si>
  <si>
    <t>TOTAL EMISSION OF MAIN AIR POLLUTANTS BY KINDS OF ACTIVITY IN 2017</t>
  </si>
  <si>
    <t>CAŁKOWITA EMISJA WYBRANYCH GAZÓW CIEPLARNIANYCH I ICH PREKURSORÓW WEDŁUG WOJEWÓDZTW W 2017 R.</t>
  </si>
  <si>
    <t>EMISSION OF MAIN AIR POLLUTANTS BY VOIVODSHIPS IN 2017</t>
  </si>
  <si>
    <t>CAŁKOWITA EMISJA GŁÓWNYCH GAZÓW CIEPLARNIANYCH WEDŁUG ŹRÓDEŁ EMISJI W 2017 R.</t>
  </si>
  <si>
    <t>TOTAL EMISSION OF GREENHOUSE GASES BY EMISSION SOURCES IN 2017</t>
  </si>
  <si>
    <t>EMISSION OF PERSISTENT ORGANIC POLLUTANTS IN 2017</t>
  </si>
  <si>
    <t>CAŁKOWITA EMISJA  METALI CIĘŻKICH WEDŁUG RODZAJÓW DZIAŁALNOŚCI W 2017 R.</t>
  </si>
  <si>
    <t>TOTAL EMISSION OF HEAVY METALS BY KINDS OF ACTIVITY IN 2017</t>
  </si>
  <si>
    <t>POJAZDY SAMOCHODOWE I CIĄGNIKI WEDŁUG GRUP WIEKU W 2017 R.</t>
  </si>
  <si>
    <t>ROAD VEHICLES AND TRACTORS BY AGE GROUPS IN 2017</t>
  </si>
  <si>
    <t>AIR POLLUTANTS EMISSION BY TYPES OF ROAD TRANSPORT FACILITIES IN 2017</t>
  </si>
  <si>
    <t>BASIC AIR POLLUTION REDUCTION SYSTEMS IN PLANTS IN 2018</t>
  </si>
  <si>
    <t>WEDŁUG WOJEWÓDZTW W 2018 R.</t>
  </si>
  <si>
    <t>POLLUTANTS RETAINED AND NEUTRALISED IN CLEANING DEVICES BY VOIVODSHIPS IN 2018</t>
  </si>
  <si>
    <t>EMISSION AND VOIVODSHIPS IN 2018</t>
  </si>
  <si>
    <t>IN 2018</t>
  </si>
  <si>
    <t>PARTICULATES POLLUTANTS EMISSION FROM PLANTS OF SIGNIFICANT NUISANCE TO AIR QUALITY BY VOIVODSHIPS IN 2018</t>
  </si>
  <si>
    <t>GASEOUS POLLUTANTS EMISSION FROM PLANTS OF SIGNIFICANT NUISANCE TO AIR QUALITY BY VOIVODSHIPS IN 2018</t>
  </si>
  <si>
    <t>OF SIGNIFICANT NUISANCE TO AIR QUALITY  IN 2018</t>
  </si>
  <si>
    <t>BY POLISH CLASSIFICATION OF ACTIVITIES IN 2018</t>
  </si>
  <si>
    <t>ZAWARTOŚĆ OZONU W WARSTWACH ATMOSFERY NAD LEGIONOWEM K/WARSZAWY W 2018 R.</t>
  </si>
  <si>
    <t>OZONE CONTENT IN ATMOSPHERIC LAYERS OVER LEGIONOWO NEAR WARSZAWA IN 2018</t>
  </si>
  <si>
    <t>PROMIENIOWANIE NADFIOLETOWE (UV-B) W 2018 R.</t>
  </si>
  <si>
    <t>ULTRAVIOLET RADIATION (UV-B) IN 2018</t>
  </si>
  <si>
    <t>OZONE CONCENTRATION IN THE GROUND LAYER OF THE ATMOSPHERE IN 2018</t>
  </si>
  <si>
    <t>MIĘDZYNARODOWY OBRÓT SUBSTANCJAMI ZUBOŻAJĄCYMI WARSTWĘ OZONOWĄ  W 2017 R.</t>
  </si>
  <si>
    <t>INTERNATIONAL TRADE WITH SUBSTANCES IMPOVERISHING THE OZONE LAYER IN 2017</t>
  </si>
  <si>
    <t>STĘŻENIA PYŁÓW ZAWIESZONYCH PM2,5 I PM10 WEDŁUG AGLOMERACJI I MIAST W 2018 R.</t>
  </si>
  <si>
    <t>CONCENTRATION OF SUSPENDED PARTICULATES PM2,5 AND PM10 BY AGGLOMERATIONS AND CITIES IN 2018</t>
  </si>
  <si>
    <t>STĘŻENIA DWUTLENKU AZOTU I DWUTLENKU SIARKI WEDŁUG AGLOMERACJI I MIAST W 2018 R.</t>
  </si>
  <si>
    <t>NITROGEN DIOXIDE AND SULPHUR DIOXIDE CONCENTRATION BY AGGLOMERATIONS AND CITIES IN 2018</t>
  </si>
  <si>
    <t>STĘŻENIA TLENKU WĘGLA WEDŁUG AGLOMERACJI I MIAST W 2018 R.</t>
  </si>
  <si>
    <t>CARBON MONOXIDE CONCENTRATION BY AGGLOMERATIONS AND CITIES IN 2018</t>
  </si>
  <si>
    <t>STĘŻENIA BENZENU I OŁOWIU WEDŁUG AGLOMERACJI I MIAST W 2018 R.</t>
  </si>
  <si>
    <t>CONCENTRATION OF BENZENE AND LEAD BY AGGLOMERATIONS AND CITIES IN 2018</t>
  </si>
  <si>
    <t>STĘŻENIA ARSENU I KADMU WEDŁUG AGLOMERACJI I MIAST W 2018 R.</t>
  </si>
  <si>
    <t>CONCENTRATION OF ARSENIC AND CADMIUM BY AGGLOMERATIONS AND CITIES IN 2018</t>
  </si>
  <si>
    <t>STĘŻENIA NIKLU I BENZO(A)PIRENU WEDŁUG AGLOMERACJI I MIAST W 2018 R.</t>
  </si>
  <si>
    <t>CONCENTRATION OF NICKEL AND BENZO(A)PYRENE BY AGGLOMERATIONS AND CITIES IN 2018</t>
  </si>
  <si>
    <t>POWAŻNE AWARIE WEDŁUG WOJEWÓDZTW W 2018 R.</t>
  </si>
  <si>
    <t>MAJOR ACCIDENTS BY VOIVODSHIPS IN 2018</t>
  </si>
  <si>
    <t>Samochody ciężarowe &gt; 3,5 t, autobusy</t>
  </si>
  <si>
    <t>Heavy duty vehicles &gt; 3.5 t, buses</t>
  </si>
  <si>
    <r>
      <t>a</t>
    </r>
    <r>
      <rPr>
        <sz val="9"/>
        <rFont val="Arial"/>
        <family val="2"/>
        <charset val="238"/>
      </rPr>
      <t xml:space="preserve"> Dane zgłoszone do Konwencji Klimatycznej.</t>
    </r>
    <r>
      <rPr>
        <i/>
        <sz val="9"/>
        <rFont val="Arial"/>
        <family val="2"/>
        <charset val="238"/>
      </rPr>
      <t xml:space="preserve"> b</t>
    </r>
    <r>
      <rPr>
        <sz val="9"/>
        <rFont val="Arial"/>
        <family val="2"/>
        <charset val="238"/>
      </rPr>
      <t xml:space="preserve"> Dane dla lat 1988-2016 zmienione (zrekalkulowane) w stosunku do opublikowanych w poprzedniej edycji publikacji. </t>
    </r>
    <r>
      <rPr>
        <i/>
        <sz val="9"/>
        <rFont val="Arial"/>
        <family val="2"/>
        <charset val="238"/>
      </rPr>
      <t>c</t>
    </r>
    <r>
      <rPr>
        <sz val="9"/>
        <rFont val="Arial"/>
        <family val="2"/>
        <charset val="238"/>
      </rPr>
      <t xml:space="preserve"> Dane bez uwzględnienia emisji i pochłaniania z sektora „Użytkowanie gruntów, zmiany użytkowania gruntów i leśnictwo”.</t>
    </r>
  </si>
  <si>
    <t xml:space="preserve"> EMISSION OF PERSISTENT ORGANIC POLLUTANTS IN 2017</t>
  </si>
  <si>
    <t xml:space="preserve"> TOTAL EMISSION OF HEAVY METALS BY KINDS OF ACTIVITY IN 2017</t>
  </si>
  <si>
    <r>
      <t>Pozostałe źródła emisji</t>
    </r>
    <r>
      <rPr>
        <i/>
        <vertAlign val="superscript"/>
        <sz val="10"/>
        <rFont val="Times New Roman"/>
        <family val="1"/>
        <charset val="238"/>
      </rPr>
      <t/>
    </r>
  </si>
  <si>
    <t xml:space="preserve"> AIR POLLUTANTS EMISSION BY TYPES OF ROAD TRANSPORT FACILITIES IN 2017</t>
  </si>
  <si>
    <t xml:space="preserve">Samochody ciężarowe o masie całkowitej </t>
  </si>
  <si>
    <t>powyżej 3500 kg  i autobusy</t>
  </si>
  <si>
    <t xml:space="preserve">Heavy duty vehicles with total mass over 3500 kg </t>
  </si>
  <si>
    <t xml:space="preserve">and buses </t>
  </si>
  <si>
    <t>PARTICULATE POLLUTANTS EMISSION FROM PLANTS OF SIGNIFICANT NUISANCE TO AIR QUALITY BY VOIVODSHIPS IN 2018</t>
  </si>
  <si>
    <t xml:space="preserve"> - </t>
  </si>
  <si>
    <t>Sopot</t>
  </si>
  <si>
    <t>Świnoujście</t>
  </si>
  <si>
    <t>Duszniki-Zdroj</t>
  </si>
  <si>
    <t xml:space="preserve">O G Ó Ł E M </t>
  </si>
  <si>
    <t>2018</t>
  </si>
  <si>
    <r>
      <t>O G Ó Ł E M</t>
    </r>
    <r>
      <rPr>
        <b/>
        <i/>
        <vertAlign val="superscript"/>
        <sz val="9"/>
        <rFont val="Arial"/>
        <family val="2"/>
        <charset val="238"/>
      </rPr>
      <t>ᵇ</t>
    </r>
    <r>
      <rPr>
        <i/>
        <sz val="9"/>
        <rFont val="Arial"/>
        <family val="2"/>
        <charset val="238"/>
      </rPr>
      <t xml:space="preserve"> ……………………………….</t>
    </r>
  </si>
  <si>
    <t>przemysł wytwórczy</t>
  </si>
  <si>
    <t>i budowlany ................................</t>
  </si>
  <si>
    <t>construction</t>
  </si>
  <si>
    <t xml:space="preserve">manufacturing industry and </t>
  </si>
  <si>
    <t>transformation industries</t>
  </si>
  <si>
    <t xml:space="preserve">Combustion in energy production and </t>
  </si>
  <si>
    <t>Spalanie w kotłach, turbinach gazowych</t>
  </si>
  <si>
    <t xml:space="preserve">i silnikach </t>
  </si>
  <si>
    <t xml:space="preserve">Combustion in boilers, gas turbines </t>
  </si>
  <si>
    <t>and engines</t>
  </si>
  <si>
    <t>2016=100</t>
  </si>
  <si>
    <r>
      <t>samochody ciężarowe</t>
    </r>
    <r>
      <rPr>
        <i/>
        <vertAlign val="superscript"/>
        <sz val="9"/>
        <rFont val="Arial"/>
        <family val="2"/>
        <charset val="238"/>
      </rPr>
      <t xml:space="preserve">b </t>
    </r>
    <r>
      <rPr>
        <sz val="9"/>
        <rFont val="Arial"/>
        <family val="2"/>
        <charset val="238"/>
      </rPr>
      <t>.....................</t>
    </r>
  </si>
  <si>
    <t>do 2 lat</t>
  </si>
  <si>
    <t>W wieku:</t>
  </si>
  <si>
    <t>Aged to:</t>
  </si>
  <si>
    <t>up to 2 years</t>
  </si>
  <si>
    <r>
      <t xml:space="preserve">Motocykle i motorowery </t>
    </r>
    <r>
      <rPr>
        <i/>
        <vertAlign val="superscript"/>
        <sz val="9"/>
        <rFont val="Arial"/>
        <family val="2"/>
        <charset val="238"/>
      </rPr>
      <t/>
    </r>
  </si>
  <si>
    <t>Motocycles and mopeds</t>
  </si>
  <si>
    <t>Samochody inne, niż osobowe, o masie całkowitej</t>
  </si>
  <si>
    <t xml:space="preserve">do 3500 kg </t>
  </si>
  <si>
    <t>Gasoline evaporation</t>
  </si>
  <si>
    <r>
      <t>O G Ó Ł E M</t>
    </r>
    <r>
      <rPr>
        <b/>
        <vertAlign val="superscript"/>
        <sz val="9"/>
        <rFont val="Arial"/>
        <family val="2"/>
        <charset val="238"/>
      </rPr>
      <t>a</t>
    </r>
    <r>
      <rPr>
        <sz val="9"/>
        <rFont val="Arial"/>
        <family val="2"/>
        <charset val="238"/>
      </rPr>
      <t xml:space="preserve"> ……………………………...………………………..</t>
    </r>
  </si>
  <si>
    <t>in percent</t>
  </si>
  <si>
    <t xml:space="preserve">w odsetkach     </t>
  </si>
  <si>
    <t>Emisja: w tysiącach ton</t>
  </si>
  <si>
    <t xml:space="preserve">w odsetkach    </t>
  </si>
  <si>
    <t xml:space="preserve">w odsetkach </t>
  </si>
  <si>
    <t>w odsetkach</t>
  </si>
  <si>
    <t xml:space="preserve">w odsetkach   </t>
  </si>
  <si>
    <t>Zakłady: w liczbach bezwzględnych</t>
  </si>
  <si>
    <r>
      <t>a</t>
    </r>
    <r>
      <rPr>
        <sz val="9"/>
        <color theme="1"/>
        <rFont val="Arial"/>
        <family val="2"/>
        <charset val="238"/>
      </rPr>
      <t xml:space="preserve"> Stan w dniu 31 XII.</t>
    </r>
  </si>
  <si>
    <t>EMISSION SOURCES IN PLANTS OF SIGNIFICANT NUISANCE TO AIR QUALITY BY EMISSION SIZE AND VOIVODSHIPS IN 2018</t>
  </si>
  <si>
    <t>POLLUTANTS EMISSION FROM PLANTS OF SIGNIFICANT NUISANCE TO AIR QUALITY IN HEALTH RESORTS IN 2018</t>
  </si>
  <si>
    <t>Supraśl</t>
  </si>
  <si>
    <t>x</t>
  </si>
  <si>
    <r>
      <rPr>
        <i/>
        <sz val="9"/>
        <rFont val="Arial"/>
        <family val="2"/>
        <charset val="238"/>
      </rPr>
      <t>a</t>
    </r>
    <r>
      <rPr>
        <sz val="9"/>
        <rFont val="Arial"/>
        <family val="2"/>
        <charset val="238"/>
      </rPr>
      <t xml:space="preserve"> Wskaźnik wyliczony bez uwzględnienia emisji CO</t>
    </r>
    <r>
      <rPr>
        <vertAlign val="subscript"/>
        <sz val="9"/>
        <rFont val="Arial"/>
        <family val="2"/>
        <charset val="238"/>
      </rPr>
      <t>2</t>
    </r>
    <r>
      <rPr>
        <sz val="9"/>
        <rFont val="Arial"/>
        <family val="2"/>
        <charset val="238"/>
      </rPr>
      <t xml:space="preserve"> ze względu na duże wartości bezwzględne w wielkości jego emisji.</t>
    </r>
  </si>
  <si>
    <t>EMISSION OF HEAVY METALS FROM PLANTS OF SIGNIFICANT NUISANCE TO AIR QUALITY BY VOIVODSHIPS IN 2018</t>
  </si>
  <si>
    <r>
      <t>Tlenki azotu (w przeliczeniu na NO</t>
    </r>
    <r>
      <rPr>
        <vertAlign val="subscript"/>
        <sz val="9"/>
        <rFont val="Arial"/>
        <family val="2"/>
        <charset val="238"/>
      </rPr>
      <t>2</t>
    </r>
    <r>
      <rPr>
        <sz val="9"/>
        <rFont val="Arial"/>
        <family val="2"/>
        <charset val="238"/>
      </rPr>
      <t>)</t>
    </r>
  </si>
  <si>
    <r>
      <t>Węglowodory pierścieniowe, aromatyczne i ich pochodne</t>
    </r>
    <r>
      <rPr>
        <i/>
        <vertAlign val="superscript"/>
        <sz val="9"/>
        <rFont val="Arial"/>
        <family val="2"/>
        <charset val="238"/>
      </rPr>
      <t>b</t>
    </r>
    <r>
      <rPr>
        <i/>
        <sz val="9"/>
        <rFont val="Arial"/>
        <family val="2"/>
        <charset val="238"/>
      </rPr>
      <t>…...</t>
    </r>
  </si>
  <si>
    <r>
      <t>Węglowodory alifatyczne i ich pochodne</t>
    </r>
    <r>
      <rPr>
        <i/>
        <vertAlign val="superscript"/>
        <sz val="9"/>
        <rFont val="Arial"/>
        <family val="2"/>
        <charset val="238"/>
      </rPr>
      <t>b</t>
    </r>
    <r>
      <rPr>
        <i/>
        <sz val="9"/>
        <rFont val="Arial"/>
        <family val="2"/>
        <charset val="238"/>
      </rPr>
      <t>…………………….…..</t>
    </r>
  </si>
  <si>
    <r>
      <t>Tlenki niemetali</t>
    </r>
    <r>
      <rPr>
        <i/>
        <vertAlign val="superscript"/>
        <sz val="9"/>
        <rFont val="Arial"/>
        <family val="2"/>
        <charset val="238"/>
      </rPr>
      <t>b</t>
    </r>
    <r>
      <rPr>
        <i/>
        <sz val="9"/>
        <rFont val="Arial"/>
        <family val="2"/>
        <charset val="238"/>
      </rPr>
      <t>………..………….………………..……………….</t>
    </r>
  </si>
  <si>
    <r>
      <t>Substancje organiczne</t>
    </r>
    <r>
      <rPr>
        <i/>
        <vertAlign val="superscript"/>
        <sz val="9"/>
        <rFont val="Arial"/>
        <family val="2"/>
        <charset val="238"/>
      </rPr>
      <t>f</t>
    </r>
    <r>
      <rPr>
        <i/>
        <sz val="9"/>
        <rFont val="Arial"/>
        <family val="2"/>
        <charset val="238"/>
      </rPr>
      <t>……………………………………….…….</t>
    </r>
  </si>
  <si>
    <r>
      <t>Sole niemetali</t>
    </r>
    <r>
      <rPr>
        <i/>
        <vertAlign val="superscript"/>
        <sz val="9"/>
        <rFont val="Arial"/>
        <family val="2"/>
        <charset val="238"/>
      </rPr>
      <t>b</t>
    </r>
    <r>
      <rPr>
        <i/>
        <sz val="9"/>
        <rFont val="Arial"/>
        <family val="2"/>
        <charset val="238"/>
      </rPr>
      <t>………………………………………………...……..</t>
    </r>
  </si>
  <si>
    <r>
      <t>Rtęć</t>
    </r>
    <r>
      <rPr>
        <i/>
        <vertAlign val="superscript"/>
        <sz val="9"/>
        <rFont val="Arial"/>
        <family val="2"/>
        <charset val="238"/>
      </rPr>
      <t>a</t>
    </r>
    <r>
      <rPr>
        <i/>
        <sz val="9"/>
        <rFont val="Arial"/>
        <family val="2"/>
        <charset val="238"/>
      </rPr>
      <t>………………………………………………………………...…</t>
    </r>
  </si>
  <si>
    <r>
      <t>Pyły pozostałe</t>
    </r>
    <r>
      <rPr>
        <i/>
        <vertAlign val="superscript"/>
        <sz val="9"/>
        <rFont val="Arial"/>
        <family val="2"/>
        <charset val="238"/>
      </rPr>
      <t>e</t>
    </r>
    <r>
      <rPr>
        <i/>
        <sz val="9"/>
        <rFont val="Arial"/>
        <family val="2"/>
        <charset val="238"/>
      </rPr>
      <t>…………………………………………….…………</t>
    </r>
  </si>
  <si>
    <r>
      <t>Pierwiastki metaliczne i ich związki</t>
    </r>
    <r>
      <rPr>
        <i/>
        <vertAlign val="superscript"/>
        <sz val="9"/>
        <rFont val="Arial"/>
        <family val="2"/>
        <charset val="238"/>
      </rPr>
      <t>c</t>
    </r>
    <r>
      <rPr>
        <i/>
        <sz val="9"/>
        <rFont val="Arial"/>
        <family val="2"/>
        <charset val="238"/>
      </rPr>
      <t>…………………………..…..</t>
    </r>
  </si>
  <si>
    <r>
      <t>Ołów</t>
    </r>
    <r>
      <rPr>
        <i/>
        <vertAlign val="superscript"/>
        <sz val="9"/>
        <rFont val="Arial"/>
        <family val="2"/>
        <charset val="238"/>
      </rPr>
      <t>a</t>
    </r>
    <r>
      <rPr>
        <i/>
        <sz val="9"/>
        <rFont val="Arial"/>
        <family val="2"/>
        <charset val="238"/>
      </rPr>
      <t>………………………………………………………………..…</t>
    </r>
  </si>
  <si>
    <r>
      <t>Nikiel</t>
    </r>
    <r>
      <rPr>
        <i/>
        <vertAlign val="superscript"/>
        <sz val="9"/>
        <rFont val="Arial"/>
        <family val="2"/>
        <charset val="238"/>
      </rPr>
      <t>a</t>
    </r>
    <r>
      <rPr>
        <i/>
        <sz val="9"/>
        <rFont val="Arial"/>
        <family val="2"/>
        <charset val="238"/>
      </rPr>
      <t>…………………………………………………………….……</t>
    </r>
  </si>
  <si>
    <r>
      <t>Molibden</t>
    </r>
    <r>
      <rPr>
        <i/>
        <vertAlign val="superscript"/>
        <sz val="9"/>
        <rFont val="Arial"/>
        <family val="2"/>
        <charset val="238"/>
      </rPr>
      <t>a</t>
    </r>
    <r>
      <rPr>
        <i/>
        <sz val="9"/>
        <rFont val="Arial"/>
        <family val="2"/>
        <charset val="238"/>
      </rPr>
      <t>……………………………………..………………………</t>
    </r>
  </si>
  <si>
    <r>
      <t>Mangan</t>
    </r>
    <r>
      <rPr>
        <i/>
        <vertAlign val="superscript"/>
        <sz val="9"/>
        <rFont val="Arial"/>
        <family val="2"/>
        <charset val="238"/>
      </rPr>
      <t>a</t>
    </r>
    <r>
      <rPr>
        <i/>
        <sz val="9"/>
        <rFont val="Arial"/>
        <family val="2"/>
        <charset val="238"/>
      </rPr>
      <t>………………………………………………………………</t>
    </r>
  </si>
  <si>
    <r>
      <t>Kobalt</t>
    </r>
    <r>
      <rPr>
        <i/>
        <vertAlign val="superscript"/>
        <sz val="9"/>
        <rFont val="Arial"/>
        <family val="2"/>
        <charset val="238"/>
      </rPr>
      <t>a</t>
    </r>
    <r>
      <rPr>
        <i/>
        <sz val="9"/>
        <rFont val="Arial"/>
        <family val="2"/>
        <charset val="238"/>
      </rPr>
      <t>……………………………………...…………………………</t>
    </r>
  </si>
  <si>
    <r>
      <t>Kadm</t>
    </r>
    <r>
      <rPr>
        <i/>
        <vertAlign val="superscript"/>
        <sz val="9"/>
        <rFont val="Arial"/>
        <family val="2"/>
        <charset val="238"/>
      </rPr>
      <t>a</t>
    </r>
    <r>
      <rPr>
        <i/>
        <sz val="9"/>
        <rFont val="Arial"/>
        <family val="2"/>
        <charset val="238"/>
      </rPr>
      <t>………………………………………………..………………..</t>
    </r>
  </si>
  <si>
    <r>
      <t>Halony</t>
    </r>
    <r>
      <rPr>
        <i/>
        <vertAlign val="superscript"/>
        <sz val="9"/>
        <rFont val="Arial"/>
        <family val="2"/>
        <charset val="238"/>
      </rPr>
      <t>b</t>
    </r>
    <r>
      <rPr>
        <i/>
        <sz val="9"/>
        <rFont val="Arial"/>
        <family val="2"/>
        <charset val="238"/>
      </rPr>
      <t>………………………………………..………………………</t>
    </r>
  </si>
  <si>
    <r>
      <t>Cynk</t>
    </r>
    <r>
      <rPr>
        <i/>
        <vertAlign val="superscript"/>
        <sz val="9"/>
        <rFont val="Arial"/>
        <family val="2"/>
        <charset val="238"/>
      </rPr>
      <t>a</t>
    </r>
    <r>
      <rPr>
        <i/>
        <sz val="9"/>
        <rFont val="Arial"/>
        <family val="2"/>
        <charset val="238"/>
      </rPr>
      <t>………………………………………………………..…………</t>
    </r>
  </si>
  <si>
    <r>
      <t>Cyna</t>
    </r>
    <r>
      <rPr>
        <i/>
        <vertAlign val="superscript"/>
        <sz val="9"/>
        <rFont val="Arial"/>
        <family val="2"/>
        <charset val="238"/>
      </rPr>
      <t>a</t>
    </r>
    <r>
      <rPr>
        <i/>
        <sz val="9"/>
        <rFont val="Arial"/>
        <family val="2"/>
        <charset val="238"/>
      </rPr>
      <t>………………………………………….………………………</t>
    </r>
  </si>
  <si>
    <r>
      <t>Chrom</t>
    </r>
    <r>
      <rPr>
        <i/>
        <vertAlign val="superscript"/>
        <sz val="9"/>
        <rFont val="Arial"/>
        <family val="2"/>
        <charset val="238"/>
      </rPr>
      <t>a</t>
    </r>
    <r>
      <rPr>
        <i/>
        <sz val="9"/>
        <rFont val="Arial"/>
        <family val="2"/>
        <charset val="238"/>
      </rPr>
      <t>………………………………………………….……………..</t>
    </r>
  </si>
  <si>
    <r>
      <t>Cer</t>
    </r>
    <r>
      <rPr>
        <i/>
        <vertAlign val="superscript"/>
        <sz val="9"/>
        <rFont val="Arial"/>
        <family val="2"/>
        <charset val="238"/>
      </rPr>
      <t>a</t>
    </r>
    <r>
      <rPr>
        <i/>
        <sz val="9"/>
        <rFont val="Arial"/>
        <family val="2"/>
        <charset val="238"/>
      </rPr>
      <t>…………………………………...……………….………………</t>
    </r>
  </si>
  <si>
    <r>
      <t>Bizmut</t>
    </r>
    <r>
      <rPr>
        <i/>
        <vertAlign val="superscript"/>
        <sz val="9"/>
        <rFont val="Arial"/>
        <family val="2"/>
        <charset val="238"/>
      </rPr>
      <t>a</t>
    </r>
    <r>
      <rPr>
        <i/>
        <sz val="9"/>
        <rFont val="Arial"/>
        <family val="2"/>
        <charset val="238"/>
      </rPr>
      <t>………………………………….…………………..…………</t>
    </r>
  </si>
  <si>
    <r>
      <t>Polichlorodibenzo-p-dioksyny i polichlorodibenzofurany</t>
    </r>
    <r>
      <rPr>
        <i/>
        <vertAlign val="superscript"/>
        <sz val="9"/>
        <rFont val="Arial"/>
        <family val="2"/>
        <charset val="238"/>
      </rPr>
      <t>d</t>
    </r>
    <r>
      <rPr>
        <i/>
        <sz val="9"/>
        <rFont val="Arial"/>
        <family val="2"/>
        <charset val="238"/>
      </rPr>
      <t>…...…</t>
    </r>
  </si>
  <si>
    <t>R A Z E M</t>
  </si>
  <si>
    <t>Jaworzno</t>
  </si>
  <si>
    <t>Ostrołęka</t>
  </si>
  <si>
    <t>Włocławek</t>
  </si>
  <si>
    <t>Chorzów</t>
  </si>
  <si>
    <t>Chełm</t>
  </si>
  <si>
    <t>Białystok</t>
  </si>
  <si>
    <t>Tychy</t>
  </si>
  <si>
    <t>Częstochowa</t>
  </si>
  <si>
    <t>Gorzów Wielkopolski</t>
  </si>
  <si>
    <t>Gliwice</t>
  </si>
  <si>
    <t>Jastrzębie-Zdrój</t>
  </si>
  <si>
    <t>Bytom</t>
  </si>
  <si>
    <t>Ruda Śląska</t>
  </si>
  <si>
    <t>Suwałki</t>
  </si>
  <si>
    <t>Siedlce</t>
  </si>
  <si>
    <t>Grudziądz</t>
  </si>
  <si>
    <t>Koszalin</t>
  </si>
  <si>
    <t>Mysłowice</t>
  </si>
  <si>
    <t>Sosnowiec</t>
  </si>
  <si>
    <t>Skierniewice</t>
  </si>
  <si>
    <t>Łomża</t>
  </si>
  <si>
    <t>Krosno</t>
  </si>
  <si>
    <t>Zamość</t>
  </si>
  <si>
    <t>Żory</t>
  </si>
  <si>
    <t>Tarnobrzeg</t>
  </si>
  <si>
    <t>Piekary Śląskie</t>
  </si>
  <si>
    <t>Nowy Sącz</t>
  </si>
  <si>
    <t>Żywiec</t>
  </si>
  <si>
    <t>Nakło nad Notecią</t>
  </si>
  <si>
    <t>Legionowo</t>
  </si>
  <si>
    <t>Mikołów</t>
  </si>
  <si>
    <t>Krasnystaw</t>
  </si>
  <si>
    <t>Kutno</t>
  </si>
  <si>
    <t>Iława</t>
  </si>
  <si>
    <t>Świdnica</t>
  </si>
  <si>
    <t>Sieradz</t>
  </si>
  <si>
    <t>Barlinek</t>
  </si>
  <si>
    <t>Dębica</t>
  </si>
  <si>
    <t>Sieraków</t>
  </si>
  <si>
    <t>Świdnik</t>
  </si>
  <si>
    <t>Morąg</t>
  </si>
  <si>
    <t>Koło</t>
  </si>
  <si>
    <t>Tarnowskie Góry</t>
  </si>
  <si>
    <t>Strzelin</t>
  </si>
  <si>
    <t>Knurów</t>
  </si>
  <si>
    <t>Bochnia</t>
  </si>
  <si>
    <t>Zduńska Wola</t>
  </si>
  <si>
    <t>Pisz</t>
  </si>
  <si>
    <t>Ropczyce</t>
  </si>
  <si>
    <t>Racibórz</t>
  </si>
  <si>
    <t>Trzemeszno</t>
  </si>
  <si>
    <t>Ostrów Wielkopolski</t>
  </si>
  <si>
    <t>Malbork</t>
  </si>
  <si>
    <t>Ciechanów</t>
  </si>
  <si>
    <t>Kruszwica</t>
  </si>
  <si>
    <t>Orzesze</t>
  </si>
  <si>
    <t>Brzeg</t>
  </si>
  <si>
    <t>Starogard Gdański</t>
  </si>
  <si>
    <t>Polkowice</t>
  </si>
  <si>
    <t>Stargard</t>
  </si>
  <si>
    <t>Opoczno</t>
  </si>
  <si>
    <t>Karlino</t>
  </si>
  <si>
    <t>Piła</t>
  </si>
  <si>
    <t>Lubin</t>
  </si>
  <si>
    <t>Gostyń</t>
  </si>
  <si>
    <t>Sandomierz</t>
  </si>
  <si>
    <t>Pruszków</t>
  </si>
  <si>
    <t>Wieruszów</t>
  </si>
  <si>
    <t>Starachowice</t>
  </si>
  <si>
    <t>Tomaszów Mazowiecki</t>
  </si>
  <si>
    <t>Końskie</t>
  </si>
  <si>
    <t>Rejowiec Fabryczny</t>
  </si>
  <si>
    <t>Jarosław</t>
  </si>
  <si>
    <t>Bukowno</t>
  </si>
  <si>
    <t>Czarna Woda</t>
  </si>
  <si>
    <t>Strzelce Opolskie</t>
  </si>
  <si>
    <t>Sanok</t>
  </si>
  <si>
    <r>
      <rPr>
        <i/>
        <sz val="9"/>
        <color theme="1"/>
        <rFont val="Arial"/>
        <family val="2"/>
        <charset val="238"/>
      </rPr>
      <t xml:space="preserve">a </t>
    </r>
    <r>
      <rPr>
        <sz val="9"/>
        <color theme="1"/>
        <rFont val="Arial"/>
        <family val="2"/>
        <charset val="238"/>
      </rPr>
      <t>Uszeregowane malejąco według wielkości emisji zanieczyszczeń gazowych ogółem.</t>
    </r>
  </si>
  <si>
    <r>
      <t>MIASTA</t>
    </r>
    <r>
      <rPr>
        <i/>
        <vertAlign val="superscript"/>
        <sz val="9"/>
        <color theme="1"/>
        <rFont val="Arial"/>
        <family val="2"/>
        <charset val="238"/>
      </rPr>
      <t>a</t>
    </r>
  </si>
  <si>
    <t xml:space="preserve">  EMISSION OF MAIN AIR POLLUTANTS BY VOIVODSHIPS IN 2017</t>
  </si>
  <si>
    <r>
      <t>Tlenki azotu</t>
    </r>
    <r>
      <rPr>
        <i/>
        <vertAlign val="superscript"/>
        <sz val="9"/>
        <rFont val="Arial"/>
        <family val="2"/>
        <charset val="238"/>
      </rPr>
      <t>b</t>
    </r>
    <r>
      <rPr>
        <sz val="9"/>
        <rFont val="Arial"/>
        <family val="2"/>
        <charset val="238"/>
      </rPr>
      <t xml:space="preserve"> …………………….………...…</t>
    </r>
  </si>
  <si>
    <r>
      <t xml:space="preserve">O G Ó Ł E M </t>
    </r>
    <r>
      <rPr>
        <b/>
        <i/>
        <vertAlign val="superscript"/>
        <sz val="9"/>
        <rFont val="Arial"/>
        <family val="2"/>
        <charset val="238"/>
      </rPr>
      <t>b</t>
    </r>
    <r>
      <rPr>
        <b/>
        <i/>
        <sz val="9"/>
        <rFont val="Arial"/>
        <family val="2"/>
        <charset val="238"/>
      </rPr>
      <t>…………………………………..………...….……</t>
    </r>
  </si>
  <si>
    <t>spalanie odpadów</t>
  </si>
  <si>
    <t>waste incineration</t>
  </si>
  <si>
    <t xml:space="preserve">w tym:      </t>
  </si>
  <si>
    <t xml:space="preserve">of which:  </t>
  </si>
  <si>
    <t>uprawy z zastosowaniem nawozów</t>
  </si>
  <si>
    <t>cultures with fertilizers</t>
  </si>
  <si>
    <t xml:space="preserve">w tym:     </t>
  </si>
  <si>
    <t>pożary lasów</t>
  </si>
  <si>
    <t>of which:</t>
  </si>
  <si>
    <t>forest fires</t>
  </si>
  <si>
    <r>
      <t xml:space="preserve">POZOSTAŁE SEKCJE / </t>
    </r>
    <r>
      <rPr>
        <b/>
        <i/>
        <sz val="9"/>
        <rFont val="Arial"/>
        <family val="2"/>
        <charset val="238"/>
      </rPr>
      <t>OTHER SECTIONS</t>
    </r>
  </si>
  <si>
    <t>2018 do 1963-2017</t>
  </si>
  <si>
    <t>2018 to 1963-2017</t>
  </si>
  <si>
    <t>40</t>
  </si>
  <si>
    <t>35</t>
  </si>
  <si>
    <t>3</t>
  </si>
  <si>
    <t>1</t>
  </si>
  <si>
    <t>11</t>
  </si>
  <si>
    <t>Ź r ó d ł o: dane Głównego Inspektoratu Ochrony Środowiska i Instytutu Geofizyki PAN uzyskane w ramach Państwowego Monitoringu Środowiska.</t>
  </si>
  <si>
    <t>OZONE CONTENT IN ATMOSPHERIC LAYERS OVER LEGIONOWO NEAR WARSAW IN 2018</t>
  </si>
  <si>
    <r>
      <t>a</t>
    </r>
    <r>
      <rPr>
        <sz val="9"/>
        <rFont val="Arial"/>
        <family val="2"/>
        <charset val="238"/>
      </rPr>
      <t xml:space="preserve"> – średnie miesięczne (D) w 2018 roku.</t>
    </r>
  </si>
  <si>
    <r>
      <rPr>
        <i/>
        <sz val="9"/>
        <rFont val="Arial"/>
        <family val="2"/>
        <charset val="238"/>
      </rPr>
      <t>b</t>
    </r>
    <r>
      <rPr>
        <sz val="9"/>
        <rFont val="Arial"/>
        <family val="2"/>
        <charset val="238"/>
      </rPr>
      <t xml:space="preserve"> – średnie miesięczne wieloletnie (D) z lat 1993-2017.</t>
    </r>
  </si>
  <si>
    <r>
      <rPr>
        <i/>
        <sz val="9"/>
        <rFont val="Arial"/>
        <family val="2"/>
        <charset val="238"/>
      </rPr>
      <t>c</t>
    </r>
    <r>
      <rPr>
        <sz val="9"/>
        <rFont val="Arial"/>
        <family val="2"/>
        <charset val="238"/>
      </rPr>
      <t xml:space="preserve"> – standaryzowane odchylenie: (a-b)/σ, gdzie σ jest odchyleniem standardowym średnich miesięcznych z lat 1993-2017.</t>
    </r>
  </si>
  <si>
    <t>Ź r ó d ł o: dane Głównego Inspektoratu Ochrony Środowiska oraz Instytutu Meteorologii i Gospodarki Wodnej - Państwowego Instytutu Badawczego uzyskane w ramach Państwowego Monitoringu Środowiska.</t>
  </si>
  <si>
    <t>Ź r ó d ł o: dane Głównego Inspektoratu Ochrony Środowiska oraz Instytutu Meteorologii i Gospodarki Wodnej - Państwowego Instytutu Badawczego, dla Belska – dane Instytutu Geofizyki PAN, uzyskane w ramach Państwowego Monitoringu Środowiska.</t>
  </si>
  <si>
    <t>Lądek Zdrój</t>
  </si>
  <si>
    <t>Lubań</t>
  </si>
  <si>
    <r>
      <t>Czerniawa</t>
    </r>
    <r>
      <rPr>
        <i/>
        <vertAlign val="superscript"/>
        <sz val="9"/>
        <rFont val="Arial"/>
        <family val="2"/>
        <charset val="238"/>
      </rPr>
      <t>a</t>
    </r>
  </si>
  <si>
    <r>
      <t>Osieczów</t>
    </r>
    <r>
      <rPr>
        <i/>
        <vertAlign val="superscript"/>
        <sz val="9"/>
        <rFont val="Arial"/>
        <family val="2"/>
        <charset val="238"/>
      </rPr>
      <t>a</t>
    </r>
  </si>
  <si>
    <r>
      <t>Wrocław</t>
    </r>
    <r>
      <rPr>
        <i/>
        <vertAlign val="superscript"/>
        <sz val="9"/>
        <rFont val="Arial"/>
        <family val="2"/>
        <charset val="238"/>
      </rPr>
      <t>a</t>
    </r>
  </si>
  <si>
    <r>
      <t>Karpacz</t>
    </r>
    <r>
      <rPr>
        <i/>
        <vertAlign val="superscript"/>
        <sz val="9"/>
        <rFont val="Arial"/>
        <family val="2"/>
        <charset val="238"/>
      </rPr>
      <t>a</t>
    </r>
  </si>
  <si>
    <t>Zielonka</t>
  </si>
  <si>
    <r>
      <t>Ciechocinek</t>
    </r>
    <r>
      <rPr>
        <i/>
        <vertAlign val="superscript"/>
        <sz val="9"/>
        <rFont val="Arial"/>
        <family val="2"/>
        <charset val="238"/>
      </rPr>
      <t>a</t>
    </r>
  </si>
  <si>
    <r>
      <t>Koniczynka</t>
    </r>
    <r>
      <rPr>
        <i/>
        <vertAlign val="superscript"/>
        <sz val="9"/>
        <rFont val="Arial"/>
        <family val="2"/>
        <charset val="238"/>
      </rPr>
      <t>a</t>
    </r>
  </si>
  <si>
    <r>
      <t>Florianka</t>
    </r>
    <r>
      <rPr>
        <i/>
        <vertAlign val="superscript"/>
        <sz val="9"/>
        <rFont val="Arial"/>
        <family val="2"/>
        <charset val="238"/>
      </rPr>
      <t>a</t>
    </r>
  </si>
  <si>
    <r>
      <t>Jarczew</t>
    </r>
    <r>
      <rPr>
        <i/>
        <vertAlign val="superscript"/>
        <sz val="9"/>
        <rFont val="Arial"/>
        <family val="2"/>
        <charset val="238"/>
      </rPr>
      <t>a</t>
    </r>
  </si>
  <si>
    <r>
      <t>Wilczopole</t>
    </r>
    <r>
      <rPr>
        <i/>
        <vertAlign val="superscript"/>
        <sz val="9"/>
        <rFont val="Arial"/>
        <family val="2"/>
        <charset val="238"/>
      </rPr>
      <t>a</t>
    </r>
  </si>
  <si>
    <r>
      <t>Smolary Bytnickie</t>
    </r>
    <r>
      <rPr>
        <i/>
        <vertAlign val="superscript"/>
        <sz val="9"/>
        <rFont val="Arial"/>
        <family val="2"/>
        <charset val="238"/>
      </rPr>
      <t>a</t>
    </r>
  </si>
  <si>
    <r>
      <t>Gajew</t>
    </r>
    <r>
      <rPr>
        <i/>
        <vertAlign val="superscript"/>
        <sz val="9"/>
        <rFont val="Arial"/>
        <family val="2"/>
        <charset val="238"/>
      </rPr>
      <t>a</t>
    </r>
  </si>
  <si>
    <r>
      <t>Parzniewice</t>
    </r>
    <r>
      <rPr>
        <i/>
        <vertAlign val="superscript"/>
        <sz val="9"/>
        <rFont val="Arial"/>
        <family val="2"/>
        <charset val="238"/>
      </rPr>
      <t>a</t>
    </r>
  </si>
  <si>
    <r>
      <t>Kaszów</t>
    </r>
    <r>
      <rPr>
        <i/>
        <vertAlign val="superscript"/>
        <sz val="9"/>
        <rFont val="Arial"/>
        <family val="2"/>
        <charset val="238"/>
      </rPr>
      <t>a</t>
    </r>
  </si>
  <si>
    <r>
      <t>Szarów</t>
    </r>
    <r>
      <rPr>
        <i/>
        <vertAlign val="superscript"/>
        <sz val="9"/>
        <rFont val="Arial"/>
        <family val="2"/>
        <charset val="238"/>
      </rPr>
      <t>a</t>
    </r>
  </si>
  <si>
    <r>
      <t>Szymbark</t>
    </r>
    <r>
      <rPr>
        <i/>
        <vertAlign val="superscript"/>
        <sz val="9"/>
        <rFont val="Arial"/>
        <family val="2"/>
        <charset val="238"/>
      </rPr>
      <t>a</t>
    </r>
  </si>
  <si>
    <r>
      <t>Belsk Duży</t>
    </r>
    <r>
      <rPr>
        <i/>
        <vertAlign val="superscript"/>
        <sz val="9"/>
        <rFont val="Arial"/>
        <family val="2"/>
        <charset val="238"/>
      </rPr>
      <t>a</t>
    </r>
  </si>
  <si>
    <r>
      <t>Granica</t>
    </r>
    <r>
      <rPr>
        <i/>
        <vertAlign val="superscript"/>
        <sz val="9"/>
        <rFont val="Arial"/>
        <family val="2"/>
        <charset val="238"/>
      </rPr>
      <t>a</t>
    </r>
  </si>
  <si>
    <r>
      <t>Guty Duże</t>
    </r>
    <r>
      <rPr>
        <i/>
        <vertAlign val="superscript"/>
        <sz val="9"/>
        <rFont val="Arial"/>
        <family val="2"/>
        <charset val="238"/>
      </rPr>
      <t>a</t>
    </r>
  </si>
  <si>
    <r>
      <t>Legionowo</t>
    </r>
    <r>
      <rPr>
        <i/>
        <vertAlign val="superscript"/>
        <sz val="9"/>
        <rFont val="Arial"/>
        <family val="2"/>
        <charset val="238"/>
      </rPr>
      <t>a</t>
    </r>
  </si>
  <si>
    <r>
      <t>Otwock</t>
    </r>
    <r>
      <rPr>
        <i/>
        <vertAlign val="superscript"/>
        <sz val="9"/>
        <rFont val="Arial"/>
        <family val="2"/>
        <charset val="238"/>
      </rPr>
      <t>a</t>
    </r>
  </si>
  <si>
    <r>
      <t>Konstancin Jeziorna</t>
    </r>
    <r>
      <rPr>
        <i/>
        <vertAlign val="superscript"/>
        <sz val="9"/>
        <rFont val="Arial"/>
        <family val="2"/>
        <charset val="238"/>
      </rPr>
      <t>a</t>
    </r>
  </si>
  <si>
    <r>
      <t>Krempna</t>
    </r>
    <r>
      <rPr>
        <i/>
        <vertAlign val="superscript"/>
        <sz val="9"/>
        <rFont val="Arial"/>
        <family val="2"/>
        <charset val="238"/>
      </rPr>
      <t>a</t>
    </r>
  </si>
  <si>
    <r>
      <t>Borsukowizna</t>
    </r>
    <r>
      <rPr>
        <i/>
        <vertAlign val="superscript"/>
        <sz val="9"/>
        <rFont val="Arial"/>
        <family val="2"/>
        <charset val="238"/>
      </rPr>
      <t>a</t>
    </r>
  </si>
  <si>
    <r>
      <t>Łeba</t>
    </r>
    <r>
      <rPr>
        <i/>
        <vertAlign val="superscript"/>
        <sz val="9"/>
        <rFont val="Arial"/>
        <family val="2"/>
        <charset val="238"/>
      </rPr>
      <t>a</t>
    </r>
  </si>
  <si>
    <r>
      <t>Liniewko Kościerskie</t>
    </r>
    <r>
      <rPr>
        <i/>
        <vertAlign val="superscript"/>
        <sz val="9"/>
        <rFont val="Arial"/>
        <family val="2"/>
        <charset val="238"/>
      </rPr>
      <t>a</t>
    </r>
  </si>
  <si>
    <r>
      <t>Złoty Potok</t>
    </r>
    <r>
      <rPr>
        <i/>
        <vertAlign val="superscript"/>
        <sz val="9"/>
        <rFont val="Arial"/>
        <family val="2"/>
        <charset val="238"/>
      </rPr>
      <t>a</t>
    </r>
  </si>
  <si>
    <r>
      <t>Ustroń</t>
    </r>
    <r>
      <rPr>
        <i/>
        <vertAlign val="superscript"/>
        <sz val="9"/>
        <rFont val="Arial"/>
        <family val="2"/>
        <charset val="238"/>
      </rPr>
      <t>a</t>
    </r>
  </si>
  <si>
    <t>Wodzisław Śląski</t>
  </si>
  <si>
    <r>
      <t>Nowiny</t>
    </r>
    <r>
      <rPr>
        <i/>
        <vertAlign val="superscript"/>
        <sz val="9"/>
        <rFont val="Arial"/>
        <family val="2"/>
        <charset val="238"/>
      </rPr>
      <t>a</t>
    </r>
  </si>
  <si>
    <r>
      <t>Diabla Góra</t>
    </r>
    <r>
      <rPr>
        <i/>
        <vertAlign val="superscript"/>
        <sz val="9"/>
        <rFont val="Arial"/>
        <family val="2"/>
        <charset val="238"/>
      </rPr>
      <t>a</t>
    </r>
  </si>
  <si>
    <r>
      <t>Borówiec</t>
    </r>
    <r>
      <rPr>
        <i/>
        <vertAlign val="superscript"/>
        <sz val="9"/>
        <rFont val="Arial"/>
        <family val="2"/>
        <charset val="238"/>
      </rPr>
      <t>a</t>
    </r>
  </si>
  <si>
    <r>
      <t>Krzyżówka</t>
    </r>
    <r>
      <rPr>
        <i/>
        <vertAlign val="superscript"/>
        <sz val="9"/>
        <rFont val="Arial"/>
        <family val="2"/>
        <charset val="238"/>
      </rPr>
      <t>a</t>
    </r>
  </si>
  <si>
    <r>
      <t>Widuchowa</t>
    </r>
    <r>
      <rPr>
        <i/>
        <vertAlign val="superscript"/>
        <sz val="9"/>
        <rFont val="Arial"/>
        <family val="2"/>
        <charset val="238"/>
      </rPr>
      <t>a</t>
    </r>
  </si>
  <si>
    <r>
      <rPr>
        <i/>
        <sz val="9"/>
        <rFont val="Arial"/>
        <family val="2"/>
        <charset val="238"/>
      </rPr>
      <t>a</t>
    </r>
    <r>
      <rPr>
        <sz val="9"/>
        <rFont val="Arial"/>
        <family val="2"/>
        <charset val="238"/>
      </rPr>
      <t xml:space="preserve"> Stanowiska podmiejskie i pozamiejskie. </t>
    </r>
    <r>
      <rPr>
        <i/>
        <sz val="9"/>
        <rFont val="Arial"/>
        <family val="2"/>
        <charset val="238"/>
      </rPr>
      <t>b</t>
    </r>
    <r>
      <rPr>
        <sz val="9"/>
        <rFont val="Arial"/>
        <family val="2"/>
        <charset val="238"/>
      </rPr>
      <t xml:space="preserve"> Wartość maksymalnej średniej ośmiogodzinnej spośród średnich kroczących, obliczanych ze średnich jednogodzinnych w ciągu doby. </t>
    </r>
    <r>
      <rPr>
        <i/>
        <sz val="9"/>
        <rFont val="Arial"/>
        <family val="2"/>
        <charset val="238"/>
      </rPr>
      <t>c</t>
    </r>
    <r>
      <rPr>
        <sz val="9"/>
        <rFont val="Arial"/>
        <family val="2"/>
        <charset val="238"/>
      </rPr>
      <t xml:space="preserve"> Poziom docelowy dla ozonu ustanowiony ze względu na ochronę zdrowia ma wartość 120 µg/m3 i jest to maksymalna średnia ośmiogodzinna spośród średnich kroczących, obliczanych ze średnich jednogodzinnych w ciągu doby; dopuszcza się 25 dni z przekroczeniem poziomu docelowego w roku (średnio dla 3 lat). </t>
    </r>
    <r>
      <rPr>
        <i/>
        <sz val="9"/>
        <rFont val="Arial"/>
        <family val="2"/>
        <charset val="238"/>
      </rPr>
      <t>d</t>
    </r>
    <r>
      <rPr>
        <sz val="9"/>
        <rFont val="Arial"/>
        <family val="2"/>
        <charset val="238"/>
      </rPr>
      <t xml:space="preserve"> Parametr AOT40 oznacza sumę różnic pomiędzy stężeniem średnim jednogodzinnym wyrażonym w µg/m3 a wartością 80 µg/m3, dla każdej godziny w ciągu doby pomiędzy godziną 8:00 a 20:00 czasu środkowoeuropejskiego CET, dla której stężenie jest większe niż 80 µg/m3. Za pomocą parametru AOT40 określa się dotrzymanie poziomu docelowego ozonu ze względu na ochronę roślin wynoszącego 18000 µg/m3×h dla okresu od 1 maja do 31 lipca (średnia dla 3-5 lat), dlatego parametr ten oblicza się dla stanowisk podmiejskich i pozamiejskich. </t>
    </r>
  </si>
  <si>
    <r>
      <rPr>
        <i/>
        <sz val="9"/>
        <rFont val="Arial"/>
        <family val="2"/>
        <charset val="238"/>
      </rPr>
      <t>a</t>
    </r>
    <r>
      <rPr>
        <sz val="9"/>
        <rFont val="Arial"/>
        <family val="2"/>
        <charset val="238"/>
      </rPr>
      <t xml:space="preserve"> Patrz: Polska Klasyfikacja Działalności - PKD 2007</t>
    </r>
  </si>
  <si>
    <t>S o u r c e: data of the Chief Inspectorate of Environmental Protection and the Geophysical Institute of Polish Academy of Science derived from the State Environmental Monitoring system.</t>
  </si>
  <si>
    <t>S o u r c e: data of the Chief Inspectorate for Environmental Protection and the Institute of Meteorology and Water Management - National Research Institute derived from the State Environmental Monitoring system.</t>
  </si>
  <si>
    <t>S o u r c e: data of the Chief Inspectorate for Environmental Protection and the Institute of Meteorology and Water Management - National Research Institute, for Belsk – data of the Geophysical Institute of Polish Academy of Science, derived from the State Environmental Monitoring system.</t>
  </si>
  <si>
    <t>S o u r c e: data of the Chief Inspectorate for Environmental Protection derived from the State Environmental Monitoring system.</t>
  </si>
  <si>
    <t>Chlorofluorocarbons - total</t>
  </si>
  <si>
    <t>Chlorofluorowęglowodory ogółem</t>
  </si>
  <si>
    <r>
      <t xml:space="preserve">a </t>
    </r>
    <r>
      <rPr>
        <sz val="9"/>
        <rFont val="Arial"/>
        <family val="2"/>
        <charset val="238"/>
      </rPr>
      <t>Dane dotyczą okresu od 1 stycznia do 31 grudnia 2017 r.</t>
    </r>
  </si>
  <si>
    <t>w tym:</t>
  </si>
  <si>
    <t xml:space="preserve">HCFC-22 </t>
  </si>
  <si>
    <t>HCFC-22</t>
  </si>
  <si>
    <r>
      <rPr>
        <i/>
        <sz val="9"/>
        <rFont val="Arial"/>
        <family val="2"/>
        <charset val="238"/>
      </rPr>
      <t>a</t>
    </r>
    <r>
      <rPr>
        <sz val="9"/>
        <rFont val="Arial"/>
        <family val="2"/>
        <charset val="238"/>
      </rPr>
      <t xml:space="preserve"> Spełniają kryteria określone w rozporządzeniu Ministra Środowiska z dnia 30 grudnia 2002 r. w sprawie poważnych awarii objętych obowiązkiem zgłoszenia do Głównego Inspektora Ochrony Środowiska (Dz. U. 2003 Nr 5 poz. 58, z późn. zm).</t>
    </r>
  </si>
  <si>
    <t>Międzyrzec Podlaski</t>
  </si>
  <si>
    <t>emisja</t>
  </si>
  <si>
    <t>13 osób poszkodowanych, w tym 7 osób hospitalizowano</t>
  </si>
  <si>
    <t>amoniak</t>
  </si>
  <si>
    <t>transport rurociągowy</t>
  </si>
  <si>
    <t>ewakuowano 86 osób, odcięcie dostawy gazu dla 680 osób</t>
  </si>
  <si>
    <r>
      <t>metan (ok. 9336,5 m</t>
    </r>
    <r>
      <rPr>
        <vertAlign val="superscript"/>
        <sz val="9"/>
        <rFont val="Arial"/>
        <family val="2"/>
        <charset val="238"/>
      </rPr>
      <t>3</t>
    </r>
    <r>
      <rPr>
        <sz val="9"/>
        <rFont val="Arial"/>
        <family val="2"/>
        <charset val="238"/>
      </rPr>
      <t>)</t>
    </r>
  </si>
  <si>
    <t>transport lotniczy</t>
  </si>
  <si>
    <t>hospitalizacja 6 osób, ewakuacja 13 osób</t>
  </si>
  <si>
    <r>
      <t>difenyloacetylonitryl (ok. 2 dm</t>
    </r>
    <r>
      <rPr>
        <vertAlign val="superscript"/>
        <sz val="9"/>
        <rFont val="Arial"/>
        <family val="2"/>
        <charset val="238"/>
      </rPr>
      <t>3</t>
    </r>
    <r>
      <rPr>
        <sz val="9"/>
        <rFont val="Arial"/>
        <family val="2"/>
        <charset val="238"/>
      </rPr>
      <t>)</t>
    </r>
  </si>
  <si>
    <t>Mińsk Mazowiecki</t>
  </si>
  <si>
    <t>pożar</t>
  </si>
  <si>
    <t>hospitalizacja 1 osoby, zanieczyszczenie wód powierzchniowych na odcinku ok. 6,5 km</t>
  </si>
  <si>
    <r>
      <t>olej napędowy (ok. 6 m</t>
    </r>
    <r>
      <rPr>
        <vertAlign val="superscript"/>
        <sz val="9"/>
        <rFont val="Arial"/>
        <family val="2"/>
        <charset val="238"/>
      </rPr>
      <t>3</t>
    </r>
    <r>
      <rPr>
        <sz val="9"/>
        <rFont val="Arial"/>
        <family val="2"/>
        <charset val="238"/>
      </rPr>
      <t>)</t>
    </r>
  </si>
  <si>
    <t>7 osób poszkodowanych</t>
  </si>
  <si>
    <r>
      <t>kwas fluorowodorowy (ok. 20 dm</t>
    </r>
    <r>
      <rPr>
        <vertAlign val="superscript"/>
        <sz val="9"/>
        <rFont val="Arial"/>
        <family val="2"/>
        <charset val="238"/>
      </rPr>
      <t>3</t>
    </r>
    <r>
      <rPr>
        <sz val="9"/>
        <rFont val="Arial"/>
        <family val="2"/>
        <charset val="238"/>
      </rPr>
      <t>)</t>
    </r>
  </si>
  <si>
    <t>zanieczyszczenie powietrza</t>
  </si>
  <si>
    <t>gaz wielkopiecowy zawierajacy tlenek węgla</t>
  </si>
  <si>
    <t>zakład inny (spoza rejestru potencjalnych sprawców poważnych awarii przemysłowych)</t>
  </si>
  <si>
    <t>emission</t>
  </si>
  <si>
    <t>fire</t>
  </si>
  <si>
    <t>13 person injured, 7 hospitalized</t>
  </si>
  <si>
    <t>6 person hospitalized, 13 evacuated</t>
  </si>
  <si>
    <t>pipeline transport</t>
  </si>
  <si>
    <t>air transport</t>
  </si>
  <si>
    <t>air pollution</t>
  </si>
  <si>
    <t>7 person injured</t>
  </si>
  <si>
    <t>86 person evacuated, loss of gas supply for 680 person</t>
  </si>
  <si>
    <t>blast furnace gas containing carbon-dioxide</t>
  </si>
  <si>
    <t>ammonia</t>
  </si>
  <si>
    <t>1 person hospitalized, surface water pollution for a total length of approx. 6.5 km</t>
  </si>
  <si>
    <t>establishment with a high risk of a major industrial accident</t>
  </si>
  <si>
    <r>
      <t>a</t>
    </r>
    <r>
      <rPr>
        <sz val="9"/>
        <color theme="1"/>
        <rFont val="Arial"/>
        <family val="2"/>
        <charset val="238"/>
      </rPr>
      <t xml:space="preserve"> Według Centralnej Ewidencji Pojazdów prowadzonej przez Ministerstwo Cyfryzacji. </t>
    </r>
    <r>
      <rPr>
        <i/>
        <sz val="9"/>
        <color theme="1"/>
        <rFont val="Arial"/>
        <family val="2"/>
        <charset val="238"/>
      </rPr>
      <t>b</t>
    </r>
    <r>
      <rPr>
        <sz val="9"/>
        <color theme="1"/>
        <rFont val="Arial"/>
        <family val="2"/>
        <charset val="238"/>
      </rPr>
      <t xml:space="preserve"> Łącznie z samochodami ciężarowo-osobowymi.</t>
    </r>
  </si>
  <si>
    <r>
      <rPr>
        <i/>
        <sz val="9"/>
        <rFont val="Arial"/>
        <family val="2"/>
        <charset val="238"/>
      </rPr>
      <t>a</t>
    </r>
    <r>
      <rPr>
        <sz val="9"/>
        <rFont val="Arial"/>
        <family val="2"/>
        <charset val="238"/>
      </rPr>
      <t xml:space="preserve"> Badania składu chemicznego opadów atmosferycznych zakończono w 2015 r.</t>
    </r>
  </si>
  <si>
    <r>
      <t>Warszawa-Bielany</t>
    </r>
    <r>
      <rPr>
        <i/>
        <vertAlign val="superscript"/>
        <sz val="9"/>
        <rFont val="Arial"/>
        <family val="2"/>
        <charset val="238"/>
      </rPr>
      <t>a</t>
    </r>
    <r>
      <rPr>
        <sz val="9"/>
        <rFont val="Arial"/>
        <family val="2"/>
        <charset val="238"/>
      </rPr>
      <t>……….……….</t>
    </r>
  </si>
  <si>
    <r>
      <t>Warszawa-Bielany</t>
    </r>
    <r>
      <rPr>
        <i/>
        <vertAlign val="superscript"/>
        <sz val="9"/>
        <rFont val="Arial"/>
        <family val="2"/>
        <charset val="238"/>
      </rPr>
      <t>a</t>
    </r>
    <r>
      <rPr>
        <sz val="9"/>
        <rFont val="Arial"/>
        <family val="2"/>
        <charset val="238"/>
      </rPr>
      <t>…………………..</t>
    </r>
  </si>
  <si>
    <r>
      <t>Puszcza Borecka, Diabla Góra</t>
    </r>
    <r>
      <rPr>
        <i/>
        <vertAlign val="superscript"/>
        <sz val="9"/>
        <rFont val="Arial"/>
        <family val="2"/>
        <charset val="238"/>
      </rPr>
      <t>b</t>
    </r>
    <r>
      <rPr>
        <i/>
        <sz val="9"/>
        <rFont val="Arial"/>
        <family val="2"/>
        <charset val="238"/>
      </rPr>
      <t>…….</t>
    </r>
  </si>
  <si>
    <r>
      <rPr>
        <i/>
        <sz val="9"/>
        <rFont val="Arial"/>
        <family val="2"/>
        <charset val="238"/>
      </rPr>
      <t>a</t>
    </r>
    <r>
      <rPr>
        <sz val="9"/>
        <rFont val="Arial"/>
        <family val="2"/>
        <charset val="238"/>
      </rPr>
      <t xml:space="preserve"> Badania składu chemicznego opadów atmosferycznych zakończono w 2015 r. </t>
    </r>
    <r>
      <rPr>
        <i/>
        <sz val="9"/>
        <rFont val="Arial"/>
        <family val="2"/>
        <charset val="238"/>
      </rPr>
      <t>b</t>
    </r>
    <r>
      <rPr>
        <sz val="9"/>
        <rFont val="Arial"/>
        <family val="2"/>
        <charset val="238"/>
      </rPr>
      <t xml:space="preserve"> Pomiar pH na stacji po pobraniu próbki.</t>
    </r>
  </si>
  <si>
    <t>ANNUAL COURSE OF THE CHEMICAL COMPOSITION OF ATMOSPHERIC PRECIPITATION IN THE BACKGROUND</t>
  </si>
  <si>
    <t xml:space="preserve">ZANIECZYSZCZENIA ATMOSFERY W 2018 R. </t>
  </si>
  <si>
    <t>AIR POLLUTION MONITORING AREAS IN 2018</t>
  </si>
  <si>
    <r>
      <t>Puszcza Borecka, Diabla Góra</t>
    </r>
    <r>
      <rPr>
        <i/>
        <vertAlign val="superscript"/>
        <sz val="9"/>
        <rFont val="Arial"/>
        <family val="2"/>
        <charset val="238"/>
      </rPr>
      <t>a</t>
    </r>
    <r>
      <rPr>
        <sz val="9"/>
        <rFont val="Arial"/>
        <family val="2"/>
        <charset val="238"/>
      </rPr>
      <t>….</t>
    </r>
  </si>
  <si>
    <t>10,1 - 30,0</t>
  </si>
  <si>
    <t>30,1 - 50,0</t>
  </si>
  <si>
    <t>70,1 - 90,0</t>
  </si>
  <si>
    <t>50,1 - 70,0</t>
  </si>
  <si>
    <t>WYTWORZONYCH ZANIECZYSZCZEŃ</t>
  </si>
  <si>
    <r>
      <t>POWIETRZA W 2018 R.</t>
    </r>
    <r>
      <rPr>
        <b/>
        <vertAlign val="superscript"/>
        <sz val="9"/>
        <color indexed="8"/>
        <rFont val="Arial"/>
        <family val="2"/>
        <charset val="238"/>
      </rPr>
      <t>a</t>
    </r>
  </si>
  <si>
    <t xml:space="preserve">Peat and fuel wood </t>
  </si>
  <si>
    <r>
      <t xml:space="preserve">w teradżulach
</t>
    </r>
    <r>
      <rPr>
        <sz val="9"/>
        <color rgb="FF4D4D4D"/>
        <rFont val="Arial"/>
        <family val="2"/>
        <charset val="238"/>
      </rPr>
      <t>in terajoules</t>
    </r>
  </si>
  <si>
    <t>Energia wody, wiatru, słoneczna, geotermalna, pompy ciepła</t>
  </si>
  <si>
    <t>Hydro, wind, solar, geothermal energy and heat pomps</t>
  </si>
  <si>
    <r>
      <t>Solid waste fuels and other sources</t>
    </r>
    <r>
      <rPr>
        <i/>
        <vertAlign val="superscript"/>
        <sz val="9"/>
        <color rgb="FF4D4D4D"/>
        <rFont val="Arial"/>
        <family val="2"/>
        <charset val="238"/>
      </rPr>
      <t>d</t>
    </r>
  </si>
  <si>
    <r>
      <t>Paliwa odpadowe stałe i inne surowce</t>
    </r>
    <r>
      <rPr>
        <i/>
        <vertAlign val="superscript"/>
        <sz val="9"/>
        <rFont val="Arial"/>
        <family val="2"/>
        <charset val="238"/>
      </rPr>
      <t>d</t>
    </r>
    <r>
      <rPr>
        <sz val="9"/>
        <rFont val="Arial"/>
        <family val="2"/>
        <charset val="238"/>
      </rPr>
      <t>..............................................</t>
    </r>
  </si>
  <si>
    <t>Oleje opałowe (łącznie z gudronem)</t>
  </si>
  <si>
    <r>
      <t xml:space="preserve">Jednostka miary
</t>
    </r>
    <r>
      <rPr>
        <sz val="9"/>
        <color rgb="FF4D4D4D"/>
        <rFont val="Arial"/>
        <family val="2"/>
        <charset val="238"/>
      </rPr>
      <t>Unit of measure</t>
    </r>
  </si>
  <si>
    <r>
      <t>Gasoline</t>
    </r>
    <r>
      <rPr>
        <i/>
        <vertAlign val="superscript"/>
        <sz val="9"/>
        <color rgb="FF4D4D4D"/>
        <rFont val="Arial"/>
        <family val="2"/>
        <charset val="238"/>
      </rPr>
      <t>b</t>
    </r>
  </si>
  <si>
    <r>
      <t xml:space="preserve">tys. ton / </t>
    </r>
    <r>
      <rPr>
        <sz val="9"/>
        <color rgb="FF4D4D4D"/>
        <rFont val="Arial"/>
        <family val="2"/>
        <charset val="238"/>
      </rPr>
      <t>thousand tonnes</t>
    </r>
  </si>
  <si>
    <r>
      <t>tys. ton /</t>
    </r>
    <r>
      <rPr>
        <sz val="9"/>
        <color rgb="FF4D4D4D"/>
        <rFont val="Arial"/>
        <family val="2"/>
        <charset val="238"/>
      </rPr>
      <t xml:space="preserve"> thousand tonnes</t>
    </r>
  </si>
  <si>
    <t>2017</t>
  </si>
  <si>
    <r>
      <t xml:space="preserve">LATA
</t>
    </r>
    <r>
      <rPr>
        <sz val="9"/>
        <color rgb="FF4D4D4D"/>
        <rFont val="Arial"/>
        <family val="2"/>
        <charset val="238"/>
      </rPr>
      <t>YEARS</t>
    </r>
  </si>
  <si>
    <r>
      <t xml:space="preserve">Produkcja energii ogółem
</t>
    </r>
    <r>
      <rPr>
        <sz val="9"/>
        <color rgb="FF4D4D4D"/>
        <rFont val="Arial"/>
        <family val="2"/>
        <charset val="238"/>
      </rPr>
      <t>Total production of energy</t>
    </r>
  </si>
  <si>
    <r>
      <t xml:space="preserve">razem
</t>
    </r>
    <r>
      <rPr>
        <sz val="9"/>
        <color rgb="FF4D4D4D"/>
        <rFont val="Arial"/>
        <family val="2"/>
        <charset val="238"/>
      </rPr>
      <t>total</t>
    </r>
  </si>
  <si>
    <r>
      <t xml:space="preserve">geotermalnej
</t>
    </r>
    <r>
      <rPr>
        <sz val="9"/>
        <color rgb="FF4D4D4D"/>
        <rFont val="Arial"/>
        <family val="2"/>
        <charset val="238"/>
      </rPr>
      <t>geothermal</t>
    </r>
  </si>
  <si>
    <t>biomasy
biomass</t>
  </si>
  <si>
    <r>
      <t xml:space="preserve">wiatrowej
</t>
    </r>
    <r>
      <rPr>
        <sz val="9"/>
        <color rgb="FF4D4D4D"/>
        <rFont val="Arial"/>
        <family val="2"/>
        <charset val="238"/>
      </rPr>
      <t>wind</t>
    </r>
  </si>
  <si>
    <r>
      <t xml:space="preserve">w tym
</t>
    </r>
    <r>
      <rPr>
        <sz val="9"/>
        <color rgb="FF4D4D4D"/>
        <rFont val="Arial"/>
        <family val="2"/>
        <charset val="238"/>
      </rPr>
      <t>of which</t>
    </r>
  </si>
  <si>
    <r>
      <t xml:space="preserve">Pozyskanie energii ze źródeł odnawialnych
</t>
    </r>
    <r>
      <rPr>
        <sz val="9"/>
        <color rgb="FF4D4D4D"/>
        <rFont val="Arial"/>
        <family val="2"/>
        <charset val="238"/>
      </rPr>
      <t>Production of renewable energy</t>
    </r>
  </si>
  <si>
    <r>
      <t xml:space="preserve">Udział energii pozyskanej ze źródeł odnawialnych
</t>
    </r>
    <r>
      <rPr>
        <sz val="9"/>
        <color rgb="FF4D4D4D"/>
        <rFont val="Arial"/>
        <family val="2"/>
        <charset val="238"/>
      </rPr>
      <t>Share of production of renewable energy</t>
    </r>
  </si>
  <si>
    <r>
      <t>w produkcji energii ogółem w %</t>
    </r>
    <r>
      <rPr>
        <sz val="9"/>
        <color rgb="FF4D4D4D"/>
        <rFont val="Arial"/>
        <family val="2"/>
        <charset val="238"/>
      </rPr>
      <t xml:space="preserve">
in total production
of energy in %</t>
    </r>
  </si>
  <si>
    <r>
      <t>TOTAL EMISSION</t>
    </r>
    <r>
      <rPr>
        <i/>
        <vertAlign val="superscript"/>
        <sz val="9"/>
        <color rgb="FF4D4D4D"/>
        <rFont val="Arial"/>
        <family val="2"/>
        <charset val="238"/>
      </rPr>
      <t>a</t>
    </r>
    <r>
      <rPr>
        <sz val="9"/>
        <color rgb="FF4D4D4D"/>
        <rFont val="Arial"/>
        <family val="2"/>
        <charset val="238"/>
      </rPr>
      <t xml:space="preserve"> OF MAIN AIR POLLUTANTS</t>
    </r>
  </si>
  <si>
    <r>
      <t xml:space="preserve">w tysiącach ton
</t>
    </r>
    <r>
      <rPr>
        <sz val="9"/>
        <color rgb="FF4D4D4D"/>
        <rFont val="Arial"/>
        <family val="2"/>
        <charset val="238"/>
      </rPr>
      <t>in thousand tonnes</t>
    </r>
  </si>
  <si>
    <r>
      <t>Nitrogen oxides</t>
    </r>
    <r>
      <rPr>
        <i/>
        <vertAlign val="superscript"/>
        <sz val="9"/>
        <color rgb="FF4D4D4D"/>
        <rFont val="Arial"/>
        <family val="2"/>
        <charset val="238"/>
      </rPr>
      <t>b</t>
    </r>
  </si>
  <si>
    <r>
      <t xml:space="preserve">a Data submitted to UNFCCC and LRTAP Conventions. Some data have been changed (re-calculated) in relation to the data published in the previous edition of the publication.  </t>
    </r>
    <r>
      <rPr>
        <i/>
        <sz val="9"/>
        <color rgb="FF4D4D4D"/>
        <rFont val="Arial"/>
        <family val="2"/>
        <charset val="238"/>
      </rPr>
      <t>b</t>
    </r>
    <r>
      <rPr>
        <sz val="9"/>
        <color rgb="FF4D4D4D"/>
        <rFont val="Arial"/>
        <family val="2"/>
        <charset val="238"/>
      </rPr>
      <t xml:space="preserve"> Expressed in NO</t>
    </r>
    <r>
      <rPr>
        <vertAlign val="subscript"/>
        <sz val="9"/>
        <color rgb="FF4D4D4D"/>
        <rFont val="Arial"/>
        <family val="2"/>
        <charset val="238"/>
      </rPr>
      <t>2</t>
    </r>
    <r>
      <rPr>
        <sz val="9"/>
        <color rgb="FF4D4D4D"/>
        <rFont val="Arial"/>
        <family val="2"/>
        <charset val="238"/>
      </rPr>
      <t>.</t>
    </r>
  </si>
  <si>
    <r>
      <t>TOTAL EMISSION</t>
    </r>
    <r>
      <rPr>
        <i/>
        <vertAlign val="superscript"/>
        <sz val="9"/>
        <color rgb="FF4D4D4D"/>
        <rFont val="Arial"/>
        <family val="2"/>
        <charset val="238"/>
      </rPr>
      <t>a</t>
    </r>
    <r>
      <rPr>
        <sz val="9"/>
        <color rgb="FF4D4D4D"/>
        <rFont val="Arial"/>
        <family val="2"/>
        <charset val="238"/>
      </rPr>
      <t xml:space="preserve"> OF SULPHUR DIOXIDE, NITROGEN OXIDES</t>
    </r>
    <r>
      <rPr>
        <b/>
        <vertAlign val="superscript"/>
        <sz val="9"/>
        <color rgb="FF4D4D4D"/>
        <rFont val="Arial"/>
        <family val="2"/>
        <charset val="238"/>
      </rPr>
      <t xml:space="preserve"> </t>
    </r>
    <r>
      <rPr>
        <sz val="9"/>
        <color rgb="FF4D4D4D"/>
        <rFont val="Arial"/>
        <family val="2"/>
        <charset val="238"/>
      </rPr>
      <t>AND PARTICULATES</t>
    </r>
  </si>
  <si>
    <r>
      <t>Other stationary sources</t>
    </r>
    <r>
      <rPr>
        <i/>
        <vertAlign val="superscript"/>
        <sz val="9"/>
        <color rgb="FF4D4D4D"/>
        <rFont val="Arial"/>
        <family val="2"/>
        <charset val="238"/>
      </rPr>
      <t>b</t>
    </r>
  </si>
  <si>
    <r>
      <t>TLENKI AZOTU</t>
    </r>
    <r>
      <rPr>
        <i/>
        <vertAlign val="superscript"/>
        <sz val="9"/>
        <rFont val="Arial"/>
        <family val="2"/>
        <charset val="238"/>
      </rPr>
      <t xml:space="preserve">c
</t>
    </r>
    <r>
      <rPr>
        <sz val="9"/>
        <color rgb="FF4D4D4D"/>
        <rFont val="Arial"/>
        <family val="2"/>
        <charset val="238"/>
      </rPr>
      <t>NITROGEN OXIDES</t>
    </r>
    <r>
      <rPr>
        <i/>
        <vertAlign val="superscript"/>
        <sz val="9"/>
        <color rgb="FF4D4D4D"/>
        <rFont val="Arial"/>
        <family val="2"/>
        <charset val="238"/>
      </rPr>
      <t>c</t>
    </r>
  </si>
  <si>
    <r>
      <t xml:space="preserve">PYŁY
</t>
    </r>
    <r>
      <rPr>
        <sz val="9"/>
        <color rgb="FF4D4D4D"/>
        <rFont val="Arial"/>
        <family val="2"/>
        <charset val="238"/>
      </rPr>
      <t>PARTICULATES</t>
    </r>
  </si>
  <si>
    <r>
      <rPr>
        <i/>
        <sz val="9"/>
        <color rgb="FF4D4D4D"/>
        <rFont val="Arial"/>
        <family val="2"/>
        <charset val="238"/>
      </rPr>
      <t>a</t>
    </r>
    <r>
      <rPr>
        <sz val="9"/>
        <color rgb="FF4D4D4D"/>
        <rFont val="Arial"/>
        <family val="2"/>
        <charset val="238"/>
      </rPr>
      <t xml:space="preserve"> Data submitted to UNFCCC and LRTAP Conventions. Some data have been changed (re-calculated) in relation to the data published in the previous edition of the publication. </t>
    </r>
    <r>
      <rPr>
        <i/>
        <sz val="9"/>
        <color rgb="FF4D4D4D"/>
        <rFont val="Arial"/>
        <family val="2"/>
        <charset val="238"/>
      </rPr>
      <t>b</t>
    </r>
    <r>
      <rPr>
        <sz val="9"/>
        <color rgb="FF4D4D4D"/>
        <rFont val="Arial"/>
        <family val="2"/>
        <charset val="238"/>
      </rPr>
      <t xml:space="preserve"> Local boiler plants,  trade workshops, agriculture and others. </t>
    </r>
    <r>
      <rPr>
        <i/>
        <sz val="9"/>
        <color rgb="FF4D4D4D"/>
        <rFont val="Arial"/>
        <family val="2"/>
        <charset val="238"/>
      </rPr>
      <t xml:space="preserve">c </t>
    </r>
    <r>
      <rPr>
        <sz val="9"/>
        <color rgb="FF4D4D4D"/>
        <rFont val="Arial"/>
        <family val="2"/>
        <charset val="238"/>
      </rPr>
      <t>Expressed in NO</t>
    </r>
    <r>
      <rPr>
        <vertAlign val="subscript"/>
        <sz val="9"/>
        <color rgb="FF4D4D4D"/>
        <rFont val="Arial"/>
        <family val="2"/>
        <charset val="238"/>
      </rPr>
      <t>2</t>
    </r>
    <r>
      <rPr>
        <sz val="9"/>
        <color rgb="FF4D4D4D"/>
        <rFont val="Arial"/>
        <family val="2"/>
        <charset val="238"/>
      </rPr>
      <t>.</t>
    </r>
  </si>
  <si>
    <r>
      <t xml:space="preserve">WYSZCZEGÓLNIENIE
</t>
    </r>
    <r>
      <rPr>
        <sz val="9"/>
        <color rgb="FF4D4D4D"/>
        <rFont val="Arial"/>
        <family val="2"/>
        <charset val="238"/>
      </rPr>
      <t>SPECIFICATION</t>
    </r>
  </si>
  <si>
    <r>
      <t xml:space="preserve">Dwutlenek siarki
</t>
    </r>
    <r>
      <rPr>
        <sz val="9"/>
        <color rgb="FF4D4D4D"/>
        <rFont val="Arial"/>
        <family val="2"/>
        <charset val="238"/>
      </rPr>
      <t>Sulphur dioxide</t>
    </r>
  </si>
  <si>
    <r>
      <t xml:space="preserve">Tlenki azotu
</t>
    </r>
    <r>
      <rPr>
        <sz val="9"/>
        <color rgb="FF4D4D4D"/>
        <rFont val="Arial"/>
        <family val="2"/>
        <charset val="238"/>
      </rPr>
      <t>Nitrogen oxides</t>
    </r>
  </si>
  <si>
    <r>
      <t xml:space="preserve">Tlenek węgla
</t>
    </r>
    <r>
      <rPr>
        <sz val="9"/>
        <color rgb="FF4D4D4D"/>
        <rFont val="Arial"/>
        <family val="2"/>
        <charset val="238"/>
      </rPr>
      <t xml:space="preserve">Carbon oxide </t>
    </r>
  </si>
  <si>
    <r>
      <t xml:space="preserve">Niemetanowe lotne związki organiczne
</t>
    </r>
    <r>
      <rPr>
        <sz val="9"/>
        <color rgb="FF4D4D4D"/>
        <rFont val="Arial"/>
        <family val="2"/>
        <charset val="238"/>
      </rPr>
      <t>Volatile nonmethane organic compounds</t>
    </r>
  </si>
  <si>
    <r>
      <t xml:space="preserve">Amoniak
</t>
    </r>
    <r>
      <rPr>
        <sz val="9"/>
        <color rgb="FF4D4D4D"/>
        <rFont val="Arial"/>
        <family val="2"/>
        <charset val="238"/>
      </rPr>
      <t>Ammonia</t>
    </r>
  </si>
  <si>
    <r>
      <t>Pyły</t>
    </r>
    <r>
      <rPr>
        <i/>
        <vertAlign val="superscript"/>
        <sz val="9"/>
        <rFont val="Arial"/>
        <family val="2"/>
        <charset val="238"/>
      </rPr>
      <t>a</t>
    </r>
    <r>
      <rPr>
        <i/>
        <sz val="9"/>
        <rFont val="Arial"/>
        <family val="2"/>
        <charset val="238"/>
      </rPr>
      <t xml:space="preserve">
</t>
    </r>
    <r>
      <rPr>
        <sz val="9"/>
        <color rgb="FF4D4D4D"/>
        <rFont val="Arial"/>
        <family val="2"/>
        <charset val="238"/>
      </rPr>
      <t>Particulates</t>
    </r>
    <r>
      <rPr>
        <i/>
        <vertAlign val="superscript"/>
        <sz val="9"/>
        <color rgb="FF4D4D4D"/>
        <rFont val="Arial"/>
        <family val="2"/>
        <charset val="238"/>
      </rPr>
      <t>a</t>
    </r>
  </si>
  <si>
    <r>
      <t xml:space="preserve">w tysiącach ton      </t>
    </r>
    <r>
      <rPr>
        <sz val="9"/>
        <color rgb="FF4D4D4D"/>
        <rFont val="Arial"/>
        <family val="2"/>
        <charset val="238"/>
      </rPr>
      <t>in thousand tonnes</t>
    </r>
  </si>
  <si>
    <r>
      <rPr>
        <b/>
        <sz val="9"/>
        <color rgb="FF4D4D4D"/>
        <rFont val="Arial"/>
        <family val="2"/>
        <charset val="238"/>
      </rPr>
      <t>T O T A L</t>
    </r>
    <r>
      <rPr>
        <i/>
        <vertAlign val="superscript"/>
        <sz val="9"/>
        <color rgb="FF4D4D4D"/>
        <rFont val="Arial"/>
        <family val="2"/>
        <charset val="238"/>
      </rPr>
      <t>b</t>
    </r>
  </si>
  <si>
    <r>
      <rPr>
        <i/>
        <sz val="9"/>
        <color rgb="FF4D4D4D"/>
        <rFont val="Arial"/>
        <family val="2"/>
        <charset val="238"/>
      </rPr>
      <t>a</t>
    </r>
    <r>
      <rPr>
        <sz val="9"/>
        <color rgb="FF4D4D4D"/>
        <rFont val="Arial"/>
        <family val="2"/>
        <charset val="238"/>
      </rPr>
      <t xml:space="preserve"> Particulates - as Total Suspended Particulates (TSP).</t>
    </r>
    <r>
      <rPr>
        <i/>
        <sz val="9"/>
        <color rgb="FF4D4D4D"/>
        <rFont val="Arial"/>
        <family val="2"/>
        <charset val="238"/>
      </rPr>
      <t xml:space="preserve"> b</t>
    </r>
    <r>
      <rPr>
        <sz val="9"/>
        <color rgb="FF4D4D4D"/>
        <rFont val="Arial"/>
        <family val="2"/>
        <charset val="238"/>
      </rPr>
      <t xml:space="preserve"> From anthropogenic sources.</t>
    </r>
  </si>
  <si>
    <r>
      <t>TOTAL EMISSION</t>
    </r>
    <r>
      <rPr>
        <i/>
        <vertAlign val="superscript"/>
        <sz val="9"/>
        <color rgb="FF4D4D4D"/>
        <rFont val="Arial"/>
        <family val="2"/>
        <charset val="238"/>
      </rPr>
      <t>ab</t>
    </r>
    <r>
      <rPr>
        <sz val="9"/>
        <color rgb="FF4D4D4D"/>
        <rFont val="Arial"/>
        <family val="2"/>
        <charset val="238"/>
      </rPr>
      <t xml:space="preserve"> OF GREENHOUSE GASES</t>
    </r>
  </si>
  <si>
    <r>
      <t>Carbon dioxide</t>
    </r>
    <r>
      <rPr>
        <i/>
        <vertAlign val="superscript"/>
        <sz val="9"/>
        <color rgb="FF4D4D4D"/>
        <rFont val="Arial"/>
        <family val="2"/>
        <charset val="238"/>
      </rPr>
      <t>c</t>
    </r>
  </si>
  <si>
    <r>
      <t>Methane</t>
    </r>
    <r>
      <rPr>
        <i/>
        <vertAlign val="superscript"/>
        <sz val="9"/>
        <color rgb="FF4D4D4D"/>
        <rFont val="Arial"/>
        <family val="2"/>
        <charset val="238"/>
      </rPr>
      <t>c</t>
    </r>
  </si>
  <si>
    <r>
      <t>Nitrous oxide</t>
    </r>
    <r>
      <rPr>
        <i/>
        <vertAlign val="superscript"/>
        <sz val="9"/>
        <color rgb="FF4D4D4D"/>
        <rFont val="Arial"/>
        <family val="2"/>
        <charset val="238"/>
      </rPr>
      <t>c</t>
    </r>
  </si>
  <si>
    <r>
      <t>SF</t>
    </r>
    <r>
      <rPr>
        <vertAlign val="subscript"/>
        <sz val="9"/>
        <color rgb="FF4D4D4D"/>
        <rFont val="Arial"/>
        <family val="2"/>
        <charset val="238"/>
      </rPr>
      <t>6</t>
    </r>
  </si>
  <si>
    <r>
      <t>NF</t>
    </r>
    <r>
      <rPr>
        <vertAlign val="subscript"/>
        <sz val="9"/>
        <color rgb="FF4D4D4D"/>
        <rFont val="Arial"/>
        <family val="2"/>
        <charset val="238"/>
      </rPr>
      <t>3</t>
    </r>
  </si>
  <si>
    <r>
      <t>T O T A L</t>
    </r>
    <r>
      <rPr>
        <i/>
        <vertAlign val="superscript"/>
        <sz val="9"/>
        <color rgb="FF4D4D4D"/>
        <rFont val="Arial"/>
        <family val="2"/>
        <charset val="238"/>
      </rPr>
      <t>c</t>
    </r>
  </si>
  <si>
    <r>
      <t xml:space="preserve">WYRAŻONA W EKWIWALENCIE DWUTLENKU WĘGLA
</t>
    </r>
    <r>
      <rPr>
        <sz val="9"/>
        <color rgb="FF4D4D4D"/>
        <rFont val="Arial"/>
        <family val="2"/>
        <charset val="238"/>
      </rPr>
      <t>EXPRESSED AS CARBON DIOXIDE EQUIVALENT</t>
    </r>
  </si>
  <si>
    <r>
      <rPr>
        <i/>
        <sz val="9"/>
        <color rgb="FF4D4D4D"/>
        <rFont val="Arial"/>
        <family val="2"/>
        <charset val="238"/>
      </rPr>
      <t xml:space="preserve">a </t>
    </r>
    <r>
      <rPr>
        <sz val="9"/>
        <color rgb="FF4D4D4D"/>
        <rFont val="Arial"/>
        <family val="2"/>
        <charset val="238"/>
      </rPr>
      <t xml:space="preserve">Data submitted to the UNFCCC. </t>
    </r>
    <r>
      <rPr>
        <i/>
        <sz val="9"/>
        <color rgb="FF4D4D4D"/>
        <rFont val="Arial"/>
        <family val="2"/>
        <charset val="238"/>
      </rPr>
      <t>b</t>
    </r>
    <r>
      <rPr>
        <sz val="9"/>
        <color rgb="FF4D4D4D"/>
        <rFont val="Arial"/>
        <family val="2"/>
        <charset val="238"/>
      </rPr>
      <t xml:space="preserve"> Data for 1988-2016 have been changed (re-calculated) in relation to the data published in the previous edition of the publication.</t>
    </r>
    <r>
      <rPr>
        <i/>
        <sz val="9"/>
        <color rgb="FF4D4D4D"/>
        <rFont val="Arial"/>
        <family val="2"/>
        <charset val="238"/>
      </rPr>
      <t xml:space="preserve"> c</t>
    </r>
    <r>
      <rPr>
        <sz val="9"/>
        <color rgb="FF4D4D4D"/>
        <rFont val="Arial"/>
        <family val="2"/>
        <charset val="238"/>
      </rPr>
      <t xml:space="preserve"> Data excluding emission and absorption from the sector “Land use, land use change and forestry”.</t>
    </r>
  </si>
  <si>
    <r>
      <t xml:space="preserve">WOJEWÓDZTWA
</t>
    </r>
    <r>
      <rPr>
        <sz val="9"/>
        <color rgb="FF4D4D4D"/>
        <rFont val="Arial"/>
        <family val="2"/>
        <charset val="238"/>
      </rPr>
      <t>VOIVODSHIPS</t>
    </r>
  </si>
  <si>
    <r>
      <t xml:space="preserve">Dwutlenek węgla
</t>
    </r>
    <r>
      <rPr>
        <sz val="9"/>
        <color rgb="FF4D4D4D"/>
        <rFont val="Arial"/>
        <family val="2"/>
        <charset val="238"/>
      </rPr>
      <t>Carbon dioxide</t>
    </r>
  </si>
  <si>
    <r>
      <t xml:space="preserve">Metan
</t>
    </r>
    <r>
      <rPr>
        <sz val="9"/>
        <color rgb="FF4D4D4D"/>
        <rFont val="Arial"/>
        <family val="2"/>
        <charset val="238"/>
      </rPr>
      <t>Methane</t>
    </r>
  </si>
  <si>
    <r>
      <t xml:space="preserve">Podtlenek azotu
</t>
    </r>
    <r>
      <rPr>
        <sz val="9"/>
        <color rgb="FF4D4D4D"/>
        <rFont val="Arial"/>
        <family val="2"/>
        <charset val="238"/>
      </rPr>
      <t>Nitrous oxide</t>
    </r>
  </si>
  <si>
    <r>
      <t xml:space="preserve">Tlenek węgla
</t>
    </r>
    <r>
      <rPr>
        <sz val="9"/>
        <color rgb="FF4D4D4D"/>
        <rFont val="Arial"/>
        <family val="2"/>
        <charset val="238"/>
      </rPr>
      <t>Carbon oxide</t>
    </r>
  </si>
  <si>
    <r>
      <rPr>
        <sz val="9"/>
        <color theme="1"/>
        <rFont val="Arial"/>
        <family val="2"/>
        <charset val="238"/>
      </rPr>
      <t>Dwutlenek siarki</t>
    </r>
    <r>
      <rPr>
        <sz val="9"/>
        <color rgb="FF4D4D4D"/>
        <rFont val="Arial"/>
        <family val="2"/>
        <charset val="238"/>
      </rPr>
      <t xml:space="preserve">
Sulphur dioxide</t>
    </r>
  </si>
  <si>
    <t>S o u r c e: data of the National Centre for Emissions Management – the Institute of Environmental Protection – NRI.</t>
  </si>
  <si>
    <t>S o u r c e: data of the National Centre for Emissions Management – the Institute of Environmental Protection – NRI, approved by the Ministry of Environment.</t>
  </si>
  <si>
    <t>Ź r ó d ł o: dane Krajowego Ośrodka Bilansowania i Zarządzania Emisjami - Instytutu Ochrony Środowiska - PIB, zatwierdzone przez Ministerstwo Środowiska.</t>
  </si>
  <si>
    <r>
      <t>TOTAL EMISSION</t>
    </r>
    <r>
      <rPr>
        <i/>
        <vertAlign val="superscript"/>
        <sz val="9"/>
        <color rgb="FF4D4D4D"/>
        <rFont val="Arial"/>
        <family val="2"/>
        <charset val="238"/>
      </rPr>
      <t>a</t>
    </r>
    <r>
      <rPr>
        <sz val="9"/>
        <color rgb="FF4D4D4D"/>
        <rFont val="Arial"/>
        <family val="2"/>
        <charset val="238"/>
      </rPr>
      <t xml:space="preserve"> OF GREENHOUSE GASES BY EMISSION SOURCES IN 2017</t>
    </r>
  </si>
  <si>
    <r>
      <t xml:space="preserve">Dwutlenek węgla
</t>
    </r>
    <r>
      <rPr>
        <sz val="9"/>
        <color rgb="FF4D4D4D"/>
        <rFont val="Arial"/>
        <family val="2"/>
        <charset val="238"/>
      </rPr>
      <t xml:space="preserve">Carbon dioxide </t>
    </r>
  </si>
  <si>
    <r>
      <rPr>
        <i/>
        <sz val="9"/>
        <color rgb="FF4D4D4D"/>
        <rFont val="Arial"/>
        <family val="2"/>
        <charset val="238"/>
      </rPr>
      <t xml:space="preserve">a </t>
    </r>
    <r>
      <rPr>
        <sz val="9"/>
        <color rgb="FF4D4D4D"/>
        <rFont val="Arial"/>
        <family val="2"/>
        <charset val="238"/>
      </rPr>
      <t xml:space="preserve">Initial data compiled in accordance with the new IPCC methodology. </t>
    </r>
    <r>
      <rPr>
        <i/>
        <sz val="9"/>
        <color rgb="FF4D4D4D"/>
        <rFont val="Arial"/>
        <family val="2"/>
        <charset val="238"/>
      </rPr>
      <t>b</t>
    </r>
    <r>
      <rPr>
        <sz val="9"/>
        <color rgb="FF4D4D4D"/>
        <rFont val="Arial"/>
        <family val="2"/>
        <charset val="238"/>
      </rPr>
      <t xml:space="preserve"> Net emission i.e. including emission and removals from the sector “Land use , land use change and forestry”.</t>
    </r>
  </si>
  <si>
    <r>
      <t>a</t>
    </r>
    <r>
      <rPr>
        <sz val="9"/>
        <rFont val="Arial"/>
        <family val="2"/>
        <charset val="238"/>
      </rPr>
      <t xml:space="preserve"> Dane wstępne opracowane zgodnie z nową metodologią IPCC. </t>
    </r>
    <r>
      <rPr>
        <i/>
        <sz val="9"/>
        <rFont val="Arial"/>
        <family val="2"/>
        <charset val="238"/>
      </rPr>
      <t>b</t>
    </r>
    <r>
      <rPr>
        <sz val="9"/>
        <rFont val="Arial"/>
        <family val="2"/>
        <charset val="238"/>
      </rPr>
      <t xml:space="preserve"> Emisja netto, tj. z uwzględnieniem emisji i pochłaniania z sektora „Użytkowanie gruntów, zmiany użytkowania gruntów i leśnictwo”.</t>
    </r>
  </si>
  <si>
    <r>
      <t xml:space="preserve">Dioksyny i furany (PCDD/F)
</t>
    </r>
    <r>
      <rPr>
        <sz val="9"/>
        <color rgb="FF4D4D4D"/>
        <rFont val="Arial"/>
        <family val="2"/>
        <charset val="238"/>
      </rPr>
      <t>Dioxins and furans
(PCDD/F)</t>
    </r>
  </si>
  <si>
    <r>
      <t xml:space="preserve">Wielopierścieniowe węglowodory aromatyczne (WWA)
</t>
    </r>
    <r>
      <rPr>
        <sz val="9"/>
        <color rgb="FF4D4D4D"/>
        <rFont val="Arial"/>
        <family val="2"/>
        <charset val="238"/>
      </rPr>
      <t xml:space="preserve">Polycyclic aromatic hydrocarbons (PAH) </t>
    </r>
  </si>
  <si>
    <r>
      <t xml:space="preserve">w odsetkach
</t>
    </r>
    <r>
      <rPr>
        <sz val="9"/>
        <color rgb="FF4D4D4D"/>
        <rFont val="Arial"/>
        <family val="2"/>
        <charset val="238"/>
      </rPr>
      <t>in percent</t>
    </r>
  </si>
  <si>
    <r>
      <t xml:space="preserve">w kilo-gramach
</t>
    </r>
    <r>
      <rPr>
        <sz val="9"/>
        <color rgb="FF4D4D4D"/>
        <rFont val="Arial"/>
        <family val="2"/>
        <charset val="238"/>
      </rPr>
      <t>in kilograms</t>
    </r>
  </si>
  <si>
    <r>
      <t>ogółem</t>
    </r>
    <r>
      <rPr>
        <i/>
        <vertAlign val="superscript"/>
        <sz val="9"/>
        <rFont val="Arial"/>
        <family val="2"/>
        <charset val="238"/>
      </rPr>
      <t>b</t>
    </r>
    <r>
      <rPr>
        <i/>
        <sz val="9"/>
        <rFont val="Arial"/>
        <family val="2"/>
        <charset val="238"/>
      </rPr>
      <t xml:space="preserve">
</t>
    </r>
    <r>
      <rPr>
        <sz val="9"/>
        <color rgb="FF4D4D4D"/>
        <rFont val="Arial"/>
        <family val="2"/>
        <charset val="238"/>
      </rPr>
      <t>total</t>
    </r>
    <r>
      <rPr>
        <i/>
        <vertAlign val="superscript"/>
        <sz val="9"/>
        <color rgb="FF4D4D4D"/>
        <rFont val="Arial"/>
        <family val="2"/>
        <charset val="238"/>
      </rPr>
      <t>b</t>
    </r>
  </si>
  <si>
    <r>
      <t xml:space="preserve">w tym benzo(a)piren
</t>
    </r>
    <r>
      <rPr>
        <sz val="9"/>
        <color rgb="FF4D4D4D"/>
        <rFont val="Arial"/>
        <family val="2"/>
        <charset val="238"/>
      </rPr>
      <t>of which benzo(a)pyrene</t>
    </r>
  </si>
  <si>
    <r>
      <t>a I-TEQ – równoważnik toksyczności (</t>
    </r>
    <r>
      <rPr>
        <i/>
        <sz val="9"/>
        <rFont val="Arial"/>
        <family val="2"/>
        <charset val="238"/>
      </rPr>
      <t>Toxic Equivalent</t>
    </r>
    <r>
      <rPr>
        <sz val="9"/>
        <rFont val="Arial"/>
        <family val="2"/>
        <charset val="238"/>
      </rPr>
      <t>) - wskaźnik toksyczności względnej w odniesieniu do najbardziej toksycznej dioksyny (tj. 2,3,7,8-TCDD), której przypisano wartość 1. b Dotyczy 4 WWA. c Emisja nieuwzględniona w sumie krajowej.</t>
    </r>
  </si>
  <si>
    <r>
      <rPr>
        <i/>
        <sz val="9"/>
        <color rgb="FF4D4D4D"/>
        <rFont val="Arial"/>
        <family val="2"/>
        <charset val="238"/>
      </rPr>
      <t>a</t>
    </r>
    <r>
      <rPr>
        <sz val="9"/>
        <color rgb="FF4D4D4D"/>
        <rFont val="Arial"/>
        <family val="2"/>
        <charset val="238"/>
      </rPr>
      <t xml:space="preserve"> I-TEQ - Toxic Equivalent - indicator of relative toxicity in relation to the most toxic dioxin (i.e. 2,3,7,8-TCDD) which has been assigned the value of 1. </t>
    </r>
    <r>
      <rPr>
        <i/>
        <sz val="9"/>
        <color rgb="FF4D4D4D"/>
        <rFont val="Arial"/>
        <family val="2"/>
        <charset val="238"/>
      </rPr>
      <t xml:space="preserve">b </t>
    </r>
    <r>
      <rPr>
        <sz val="9"/>
        <color rgb="FF4D4D4D"/>
        <rFont val="Arial"/>
        <family val="2"/>
        <charset val="238"/>
      </rPr>
      <t xml:space="preserve">Concerns 4 PAH. </t>
    </r>
    <r>
      <rPr>
        <i/>
        <sz val="9"/>
        <color rgb="FF4D4D4D"/>
        <rFont val="Arial"/>
        <family val="2"/>
        <charset val="238"/>
      </rPr>
      <t>c</t>
    </r>
    <r>
      <rPr>
        <sz val="9"/>
        <color rgb="FF4D4D4D"/>
        <rFont val="Arial"/>
        <family val="2"/>
        <charset val="238"/>
      </rPr>
      <t xml:space="preserve"> Emission not included in the total national value.</t>
    </r>
  </si>
  <si>
    <r>
      <t>Inne źródła emisji</t>
    </r>
    <r>
      <rPr>
        <i/>
        <vertAlign val="superscript"/>
        <sz val="9"/>
        <rFont val="Arial"/>
        <family val="2"/>
        <charset val="238"/>
      </rPr>
      <t>c</t>
    </r>
    <r>
      <rPr>
        <vertAlign val="superscript"/>
        <sz val="9"/>
        <rFont val="Arial"/>
        <family val="2"/>
        <charset val="238"/>
      </rPr>
      <t xml:space="preserve"> </t>
    </r>
    <r>
      <rPr>
        <sz val="9"/>
        <rFont val="Arial"/>
        <family val="2"/>
        <charset val="238"/>
      </rPr>
      <t>…………………...…..</t>
    </r>
  </si>
  <si>
    <r>
      <t>w g 
I-TEQ</t>
    </r>
    <r>
      <rPr>
        <i/>
        <vertAlign val="superscript"/>
        <sz val="9"/>
        <rFont val="Arial"/>
        <family val="2"/>
        <charset val="238"/>
      </rPr>
      <t>a</t>
    </r>
    <r>
      <rPr>
        <sz val="9"/>
        <rFont val="Arial"/>
        <family val="2"/>
        <charset val="238"/>
      </rPr>
      <t xml:space="preserve">
</t>
    </r>
    <r>
      <rPr>
        <sz val="9"/>
        <color rgb="FF4D4D4D"/>
        <rFont val="Arial"/>
        <family val="2"/>
        <charset val="238"/>
      </rPr>
      <t>in g
I-TEQ</t>
    </r>
    <r>
      <rPr>
        <i/>
        <vertAlign val="superscript"/>
        <sz val="9"/>
        <color rgb="FF4D4D4D"/>
        <rFont val="Arial"/>
        <family val="2"/>
        <charset val="238"/>
      </rPr>
      <t>a</t>
    </r>
  </si>
  <si>
    <r>
      <t>TOTAL EMISSION OF HEAVY METALS</t>
    </r>
    <r>
      <rPr>
        <i/>
        <vertAlign val="superscript"/>
        <sz val="9"/>
        <color rgb="FF4D4D4D"/>
        <rFont val="Arial"/>
        <family val="2"/>
        <charset val="238"/>
      </rPr>
      <t>a</t>
    </r>
  </si>
  <si>
    <r>
      <t xml:space="preserve">w megagramach
</t>
    </r>
    <r>
      <rPr>
        <sz val="9"/>
        <color rgb="FF4D4D4D"/>
        <rFont val="Arial"/>
        <family val="2"/>
        <charset val="238"/>
      </rPr>
      <t>in megagrams</t>
    </r>
  </si>
  <si>
    <r>
      <t xml:space="preserve">Arsen
</t>
    </r>
    <r>
      <rPr>
        <sz val="9"/>
        <color rgb="FF4D4D4D"/>
        <rFont val="Arial"/>
        <family val="2"/>
        <charset val="238"/>
      </rPr>
      <t>Arsenic</t>
    </r>
  </si>
  <si>
    <r>
      <t xml:space="preserve">Chrom
</t>
    </r>
    <r>
      <rPr>
        <sz val="9"/>
        <color rgb="FF4D4D4D"/>
        <rFont val="Arial"/>
        <family val="2"/>
        <charset val="238"/>
      </rPr>
      <t>Chromium</t>
    </r>
  </si>
  <si>
    <r>
      <t xml:space="preserve">Cynk
</t>
    </r>
    <r>
      <rPr>
        <sz val="9"/>
        <color rgb="FF4D4D4D"/>
        <rFont val="Arial"/>
        <family val="2"/>
        <charset val="238"/>
      </rPr>
      <t>Zinc</t>
    </r>
  </si>
  <si>
    <r>
      <t xml:space="preserve">Kadm
</t>
    </r>
    <r>
      <rPr>
        <sz val="9"/>
        <color rgb="FF4D4D4D"/>
        <rFont val="Arial"/>
        <family val="2"/>
        <charset val="238"/>
      </rPr>
      <t>Cadmium</t>
    </r>
  </si>
  <si>
    <r>
      <t xml:space="preserve">Miedź
</t>
    </r>
    <r>
      <rPr>
        <sz val="9"/>
        <color rgb="FF4D4D4D"/>
        <rFont val="Arial"/>
        <family val="2"/>
        <charset val="238"/>
      </rPr>
      <t>Copper</t>
    </r>
  </si>
  <si>
    <r>
      <t xml:space="preserve">Nikiel
</t>
    </r>
    <r>
      <rPr>
        <sz val="9"/>
        <color rgb="FF4D4D4D"/>
        <rFont val="Arial"/>
        <family val="2"/>
        <charset val="238"/>
      </rPr>
      <t>Nickel</t>
    </r>
  </si>
  <si>
    <r>
      <t xml:space="preserve">Ołów
</t>
    </r>
    <r>
      <rPr>
        <sz val="9"/>
        <color rgb="FF4D4D4D"/>
        <rFont val="Arial"/>
        <family val="2"/>
        <charset val="238"/>
      </rPr>
      <t>Lead</t>
    </r>
  </si>
  <si>
    <r>
      <t xml:space="preserve">Rtęć
</t>
    </r>
    <r>
      <rPr>
        <sz val="9"/>
        <color rgb="FF4D4D4D"/>
        <rFont val="Arial"/>
        <family val="2"/>
        <charset val="238"/>
      </rPr>
      <t>Mercury</t>
    </r>
  </si>
  <si>
    <r>
      <t>ROAD VEHICLES AND TRACTORS</t>
    </r>
    <r>
      <rPr>
        <i/>
        <vertAlign val="superscript"/>
        <sz val="9"/>
        <color rgb="FF4D4D4D"/>
        <rFont val="Arial"/>
        <family val="2"/>
        <charset val="238"/>
      </rPr>
      <t>a</t>
    </r>
  </si>
  <si>
    <r>
      <t xml:space="preserve">w tysiącach sztuk
</t>
    </r>
    <r>
      <rPr>
        <sz val="9"/>
        <color rgb="FF4D4D4D"/>
        <rFont val="Arial"/>
        <family val="2"/>
        <charset val="238"/>
      </rPr>
      <t>in thousand units</t>
    </r>
  </si>
  <si>
    <r>
      <t>lorries</t>
    </r>
    <r>
      <rPr>
        <i/>
        <vertAlign val="superscript"/>
        <sz val="9"/>
        <color rgb="FF4D4D4D"/>
        <rFont val="Arial"/>
        <family val="2"/>
        <charset val="238"/>
      </rPr>
      <t>b</t>
    </r>
  </si>
  <si>
    <r>
      <rPr>
        <i/>
        <sz val="9"/>
        <color rgb="FF4D4D4D"/>
        <rFont val="Arial"/>
        <family val="2"/>
        <charset val="238"/>
      </rPr>
      <t xml:space="preserve">a </t>
    </r>
    <r>
      <rPr>
        <sz val="9"/>
        <color rgb="FF4D4D4D"/>
        <rFont val="Arial"/>
        <family val="2"/>
        <charset val="238"/>
      </rPr>
      <t xml:space="preserve">According to Central Vehicle Register kept by the Ministry of Digital Affairs. </t>
    </r>
    <r>
      <rPr>
        <i/>
        <sz val="9"/>
        <color rgb="FF4D4D4D"/>
        <rFont val="Arial"/>
        <family val="2"/>
        <charset val="238"/>
      </rPr>
      <t xml:space="preserve">b </t>
    </r>
    <r>
      <rPr>
        <sz val="9"/>
        <color rgb="FF4D4D4D"/>
        <rFont val="Arial"/>
        <family val="2"/>
        <charset val="238"/>
      </rPr>
      <t>Including road tractors and vans.</t>
    </r>
  </si>
  <si>
    <r>
      <t xml:space="preserve"> ROAD VEHICLES AND TRACTORS</t>
    </r>
    <r>
      <rPr>
        <i/>
        <vertAlign val="superscript"/>
        <sz val="9"/>
        <color rgb="FF4D4D4D"/>
        <rFont val="Arial"/>
        <family val="2"/>
        <charset val="238"/>
      </rPr>
      <t>a</t>
    </r>
    <r>
      <rPr>
        <sz val="9"/>
        <color rgb="FF4D4D4D"/>
        <rFont val="Arial"/>
        <family val="2"/>
        <charset val="238"/>
      </rPr>
      <t xml:space="preserve"> BY AGE GROUPS IN 2017</t>
    </r>
  </si>
  <si>
    <r>
      <t xml:space="preserve">Samochody osobowe
</t>
    </r>
    <r>
      <rPr>
        <sz val="9"/>
        <color rgb="FF4D4D4D"/>
        <rFont val="Arial"/>
        <family val="2"/>
        <charset val="238"/>
      </rPr>
      <t>Passenger cars</t>
    </r>
  </si>
  <si>
    <r>
      <t xml:space="preserve">Autobusy
</t>
    </r>
    <r>
      <rPr>
        <sz val="9"/>
        <color rgb="FF4D4D4D"/>
        <rFont val="Arial"/>
        <family val="2"/>
        <charset val="238"/>
      </rPr>
      <t>Buses</t>
    </r>
  </si>
  <si>
    <r>
      <t>Samochody ciężarowe</t>
    </r>
    <r>
      <rPr>
        <i/>
        <vertAlign val="superscript"/>
        <sz val="9"/>
        <color theme="1"/>
        <rFont val="Arial"/>
        <family val="2"/>
        <charset val="238"/>
      </rPr>
      <t xml:space="preserve">b
</t>
    </r>
    <r>
      <rPr>
        <sz val="9"/>
        <color rgb="FF4D4D4D"/>
        <rFont val="Arial"/>
        <family val="2"/>
        <charset val="238"/>
      </rPr>
      <t>Lorries</t>
    </r>
    <r>
      <rPr>
        <i/>
        <vertAlign val="superscript"/>
        <sz val="9"/>
        <color rgb="FF4D4D4D"/>
        <rFont val="Arial"/>
        <family val="2"/>
        <charset val="238"/>
      </rPr>
      <t>b</t>
    </r>
  </si>
  <si>
    <r>
      <t xml:space="preserve">Ciągniki siodłowe
</t>
    </r>
    <r>
      <rPr>
        <sz val="9"/>
        <color rgb="FF4D4D4D"/>
        <rFont val="Arial"/>
        <family val="2"/>
        <charset val="238"/>
      </rPr>
      <t>Road tractors</t>
    </r>
  </si>
  <si>
    <r>
      <t xml:space="preserve">w sztukach
</t>
    </r>
    <r>
      <rPr>
        <sz val="9"/>
        <color rgb="FF4D4D4D"/>
        <rFont val="Arial"/>
        <family val="2"/>
        <charset val="238"/>
      </rPr>
      <t>in units</t>
    </r>
  </si>
  <si>
    <r>
      <t xml:space="preserve">w %
</t>
    </r>
    <r>
      <rPr>
        <sz val="9"/>
        <color rgb="FF4D4D4D"/>
        <rFont val="Arial"/>
        <family val="2"/>
        <charset val="238"/>
      </rPr>
      <t>in %</t>
    </r>
  </si>
  <si>
    <r>
      <rPr>
        <i/>
        <sz val="9"/>
        <color rgb="FF4D4D4D"/>
        <rFont val="Arial"/>
        <family val="2"/>
        <charset val="238"/>
      </rPr>
      <t>a</t>
    </r>
    <r>
      <rPr>
        <b/>
        <sz val="9"/>
        <color rgb="FF4D4D4D"/>
        <rFont val="Arial"/>
        <family val="2"/>
        <charset val="238"/>
      </rPr>
      <t xml:space="preserve"> </t>
    </r>
    <r>
      <rPr>
        <sz val="9"/>
        <color rgb="FF4D4D4D"/>
        <rFont val="Arial"/>
        <family val="2"/>
        <charset val="238"/>
      </rPr>
      <t xml:space="preserve">According to Central Vehicle Register kept by the Ministry of Digital Affairs. </t>
    </r>
    <r>
      <rPr>
        <i/>
        <sz val="9"/>
        <color rgb="FF4D4D4D"/>
        <rFont val="Arial"/>
        <family val="2"/>
        <charset val="238"/>
      </rPr>
      <t xml:space="preserve">b </t>
    </r>
    <r>
      <rPr>
        <sz val="9"/>
        <color rgb="FF4D4D4D"/>
        <rFont val="Arial"/>
        <family val="2"/>
        <charset val="238"/>
      </rPr>
      <t xml:space="preserve"> Including vans.</t>
    </r>
  </si>
  <si>
    <r>
      <t>POLLUTANTS EMISSION</t>
    </r>
    <r>
      <rPr>
        <i/>
        <vertAlign val="superscript"/>
        <sz val="9"/>
        <color rgb="FF4D4D4D"/>
        <rFont val="Arial"/>
        <family val="2"/>
        <charset val="238"/>
      </rPr>
      <t>a</t>
    </r>
    <r>
      <rPr>
        <sz val="9"/>
        <color rgb="FF4D4D4D"/>
        <rFont val="Arial"/>
        <family val="2"/>
        <charset val="238"/>
      </rPr>
      <t xml:space="preserve"> FROM ROAD TRANSPORT FACILITIES</t>
    </r>
  </si>
  <si>
    <r>
      <t>Particulates</t>
    </r>
    <r>
      <rPr>
        <i/>
        <vertAlign val="superscript"/>
        <sz val="9"/>
        <color rgb="FF4D4D4D"/>
        <rFont val="Arial"/>
        <family val="2"/>
        <charset val="238"/>
      </rPr>
      <t>b</t>
    </r>
  </si>
  <si>
    <t>a Some data have been changed (re-calculated) in relation to the data published in the previous edition of the publication. b Particulates, as Total Suspended Particulates (TSP).</t>
  </si>
  <si>
    <r>
      <t xml:space="preserve">Emisja
</t>
    </r>
    <r>
      <rPr>
        <sz val="9"/>
        <color rgb="FF4D4D4D"/>
        <rFont val="Arial"/>
        <family val="2"/>
        <charset val="238"/>
      </rPr>
      <t>Emission</t>
    </r>
  </si>
  <si>
    <r>
      <t xml:space="preserve">NMLZO
</t>
    </r>
    <r>
      <rPr>
        <sz val="9"/>
        <color rgb="FF4D4D4D"/>
        <rFont val="Arial"/>
        <family val="2"/>
        <charset val="238"/>
      </rPr>
      <t>NMVOC</t>
    </r>
  </si>
  <si>
    <r>
      <t xml:space="preserve">   </t>
    </r>
    <r>
      <rPr>
        <i/>
        <sz val="9"/>
        <color rgb="FF4D4D4D"/>
        <rFont val="Arial"/>
        <family val="2"/>
        <charset val="238"/>
      </rPr>
      <t xml:space="preserve"> a</t>
    </r>
    <r>
      <rPr>
        <sz val="9"/>
        <color rgb="FF4D4D4D"/>
        <rFont val="Arial"/>
        <family val="2"/>
        <charset val="238"/>
      </rPr>
      <t xml:space="preserve"> Excluding emission from biofuels. </t>
    </r>
  </si>
  <si>
    <r>
      <t>PLANTS OF SIGNIFICANT NUISANCE TO AIR QUALITY BY EMISSION SIZE</t>
    </r>
    <r>
      <rPr>
        <i/>
        <vertAlign val="superscript"/>
        <sz val="9"/>
        <color rgb="FF4D4D4D"/>
        <rFont val="Arial"/>
        <family val="2"/>
        <charset val="238"/>
      </rPr>
      <t>a</t>
    </r>
  </si>
  <si>
    <r>
      <t xml:space="preserve">Wielkość emisji w tonach/rok
</t>
    </r>
    <r>
      <rPr>
        <sz val="9"/>
        <color rgb="FF4D4D4D"/>
        <rFont val="Arial"/>
        <family val="2"/>
        <charset val="238"/>
      </rPr>
      <t>Emission size in tonnes per year</t>
    </r>
  </si>
  <si>
    <r>
      <t xml:space="preserve">Ogółem
</t>
    </r>
    <r>
      <rPr>
        <sz val="9"/>
        <color rgb="FF4D4D4D"/>
        <rFont val="Arial"/>
        <family val="2"/>
        <charset val="238"/>
      </rPr>
      <t>Total</t>
    </r>
  </si>
  <si>
    <r>
      <t xml:space="preserve">25 ton i mniej
</t>
    </r>
    <r>
      <rPr>
        <sz val="9"/>
        <color rgb="FF4D4D4D"/>
        <rFont val="Arial"/>
        <family val="2"/>
        <charset val="238"/>
      </rPr>
      <t>25 and less</t>
    </r>
  </si>
  <si>
    <r>
      <t xml:space="preserve">50 001
i więcej
</t>
    </r>
    <r>
      <rPr>
        <sz val="9"/>
        <color rgb="FF4D4D4D"/>
        <rFont val="Arial"/>
        <family val="2"/>
        <charset val="238"/>
      </rPr>
      <t>50001 and more</t>
    </r>
  </si>
  <si>
    <t>a As of 31 XII.</t>
  </si>
  <si>
    <r>
      <rPr>
        <i/>
        <sz val="9"/>
        <color rgb="FF4D4D4D"/>
        <rFont val="Arial"/>
        <family val="2"/>
        <charset val="238"/>
      </rPr>
      <t>a</t>
    </r>
    <r>
      <rPr>
        <sz val="9"/>
        <color rgb="FF4D4D4D"/>
        <rFont val="Arial"/>
        <family val="2"/>
        <charset val="238"/>
      </rPr>
      <t xml:space="preserve"> As of 31 XII.</t>
    </r>
  </si>
  <si>
    <r>
      <t>BASIC AIR POLLUTION REDUCTION SYSTEMS IN PLANTS IN 2018</t>
    </r>
    <r>
      <rPr>
        <i/>
        <vertAlign val="superscript"/>
        <sz val="9"/>
        <color rgb="FF4D4D4D"/>
        <rFont val="Arial"/>
        <family val="2"/>
        <charset val="238"/>
      </rPr>
      <t>a</t>
    </r>
  </si>
  <si>
    <r>
      <t xml:space="preserve">Urządzenia o skuteczności
</t>
    </r>
    <r>
      <rPr>
        <sz val="9"/>
        <color rgb="FF4D4D4D"/>
        <rFont val="Arial"/>
        <family val="2"/>
        <charset val="238"/>
      </rPr>
      <t>Equipment efficiency</t>
    </r>
  </si>
  <si>
    <r>
      <t xml:space="preserve">niskiej
</t>
    </r>
    <r>
      <rPr>
        <sz val="9"/>
        <color rgb="FF4D4D4D"/>
        <rFont val="Arial"/>
        <family val="2"/>
        <charset val="238"/>
      </rPr>
      <t>low</t>
    </r>
  </si>
  <si>
    <r>
      <t xml:space="preserve">średniej
</t>
    </r>
    <r>
      <rPr>
        <sz val="9"/>
        <color rgb="FF4D4D4D"/>
        <rFont val="Arial"/>
        <family val="2"/>
        <charset val="238"/>
      </rPr>
      <t>moderate</t>
    </r>
  </si>
  <si>
    <r>
      <t xml:space="preserve">wysokiej
</t>
    </r>
    <r>
      <rPr>
        <sz val="9"/>
        <color rgb="FF4D4D4D"/>
        <rFont val="Arial"/>
        <family val="2"/>
        <charset val="238"/>
      </rPr>
      <t>high</t>
    </r>
  </si>
  <si>
    <r>
      <t xml:space="preserve">Pyły
</t>
    </r>
    <r>
      <rPr>
        <sz val="9"/>
        <color rgb="FF4D4D4D"/>
        <rFont val="Arial"/>
        <family val="2"/>
        <charset val="238"/>
      </rPr>
      <t>Particulates</t>
    </r>
  </si>
  <si>
    <r>
      <t>Tlenki azotu</t>
    </r>
    <r>
      <rPr>
        <i/>
        <vertAlign val="superscript"/>
        <sz val="9"/>
        <color indexed="8"/>
        <rFont val="Arial"/>
        <family val="2"/>
        <charset val="238"/>
      </rPr>
      <t>a</t>
    </r>
    <r>
      <rPr>
        <sz val="9"/>
        <color indexed="8"/>
        <rFont val="Arial"/>
        <family val="2"/>
        <charset val="238"/>
      </rPr>
      <t xml:space="preserve">
</t>
    </r>
    <r>
      <rPr>
        <sz val="9"/>
        <color rgb="FF4D4D4D"/>
        <rFont val="Arial"/>
        <family val="2"/>
        <charset val="238"/>
      </rPr>
      <t>Nitrogen oxides</t>
    </r>
    <r>
      <rPr>
        <i/>
        <vertAlign val="superscript"/>
        <sz val="9"/>
        <color rgb="FF4D4D4D"/>
        <rFont val="Arial"/>
        <family val="2"/>
        <charset val="238"/>
      </rPr>
      <t>a</t>
    </r>
  </si>
  <si>
    <r>
      <t xml:space="preserve">Tlenki węgla
</t>
    </r>
    <r>
      <rPr>
        <sz val="9"/>
        <color rgb="FF4D4D4D"/>
        <rFont val="Arial"/>
        <family val="2"/>
        <charset val="238"/>
      </rPr>
      <t>Carbon oxide</t>
    </r>
  </si>
  <si>
    <r>
      <t xml:space="preserve">Węglowodory
</t>
    </r>
    <r>
      <rPr>
        <sz val="9"/>
        <color rgb="FF4D4D4D"/>
        <rFont val="Arial"/>
        <family val="2"/>
        <charset val="238"/>
      </rPr>
      <t>Hydrocarbons</t>
    </r>
  </si>
  <si>
    <r>
      <t>Inne</t>
    </r>
    <r>
      <rPr>
        <i/>
        <vertAlign val="superscript"/>
        <sz val="9"/>
        <color indexed="8"/>
        <rFont val="Arial"/>
        <family val="2"/>
        <charset val="238"/>
      </rPr>
      <t>b</t>
    </r>
    <r>
      <rPr>
        <sz val="9"/>
        <color indexed="8"/>
        <rFont val="Arial"/>
        <family val="2"/>
        <charset val="238"/>
      </rPr>
      <t xml:space="preserve">
</t>
    </r>
    <r>
      <rPr>
        <sz val="9"/>
        <color rgb="FF4D4D4D"/>
        <rFont val="Arial"/>
        <family val="2"/>
        <charset val="238"/>
      </rPr>
      <t>Other</t>
    </r>
    <r>
      <rPr>
        <i/>
        <vertAlign val="superscript"/>
        <sz val="9"/>
        <color rgb="FF4D4D4D"/>
        <rFont val="Arial"/>
        <family val="2"/>
        <charset val="238"/>
      </rPr>
      <t>b</t>
    </r>
  </si>
  <si>
    <r>
      <t xml:space="preserve">w tonach
</t>
    </r>
    <r>
      <rPr>
        <sz val="9"/>
        <color rgb="FF4D4D4D"/>
        <rFont val="Arial"/>
        <family val="2"/>
        <charset val="238"/>
      </rPr>
      <t>in tonnes</t>
    </r>
  </si>
  <si>
    <r>
      <rPr>
        <i/>
        <sz val="9"/>
        <color rgb="FF4D4D4D"/>
        <rFont val="Arial"/>
        <family val="2"/>
        <charset val="238"/>
      </rPr>
      <t>a</t>
    </r>
    <r>
      <rPr>
        <sz val="9"/>
        <color rgb="FF4D4D4D"/>
        <rFont val="Arial"/>
        <family val="2"/>
        <charset val="238"/>
      </rPr>
      <t xml:space="preserve"> In terms of NO</t>
    </r>
    <r>
      <rPr>
        <vertAlign val="subscript"/>
        <sz val="9"/>
        <color rgb="FF4D4D4D"/>
        <rFont val="Arial"/>
        <family val="2"/>
        <charset val="238"/>
      </rPr>
      <t>2</t>
    </r>
    <r>
      <rPr>
        <sz val="9"/>
        <color rgb="FF4D4D4D"/>
        <rFont val="Arial"/>
        <family val="2"/>
        <charset val="238"/>
      </rPr>
      <t xml:space="preserve">. </t>
    </r>
    <r>
      <rPr>
        <i/>
        <sz val="9"/>
        <color rgb="FF4D4D4D"/>
        <rFont val="Arial"/>
        <family val="2"/>
        <charset val="238"/>
      </rPr>
      <t>b</t>
    </r>
    <r>
      <rPr>
        <sz val="9"/>
        <color rgb="FF4D4D4D"/>
        <rFont val="Arial"/>
        <family val="2"/>
        <charset val="238"/>
      </rPr>
      <t xml:space="preserve"> Mostly ammonia, carbon disulphide, fluorine, hydrogen sulphide, organochlorides compounds.</t>
    </r>
  </si>
  <si>
    <r>
      <t>PLANTS OF SIGNIFICANT NUISANCE TO AIR QUALITY EMITTING AIR POLLUTANTS BY THE SIZE OF PARTICULATES EMISSION AND VOIVODSHIPS IN 2018</t>
    </r>
    <r>
      <rPr>
        <i/>
        <vertAlign val="superscript"/>
        <sz val="9"/>
        <color rgb="FF4D4D4D"/>
        <rFont val="Arial"/>
        <family val="2"/>
        <charset val="238"/>
      </rPr>
      <t>a</t>
    </r>
  </si>
  <si>
    <r>
      <t>Zakłady szczególnie uciążliwe dla czystości powietrza</t>
    </r>
    <r>
      <rPr>
        <i/>
        <vertAlign val="superscript"/>
        <sz val="9"/>
        <rFont val="Arial"/>
        <family val="2"/>
        <charset val="238"/>
      </rPr>
      <t xml:space="preserve">a
</t>
    </r>
    <r>
      <rPr>
        <sz val="9"/>
        <color rgb="FF4D4D4D"/>
        <rFont val="Arial"/>
        <family val="2"/>
        <charset val="238"/>
      </rPr>
      <t>Plants of significant nuisance to air quality</t>
    </r>
    <r>
      <rPr>
        <i/>
        <vertAlign val="superscript"/>
        <sz val="9"/>
        <color rgb="FF4D4D4D"/>
        <rFont val="Arial"/>
        <family val="2"/>
        <charset val="238"/>
      </rPr>
      <t>a</t>
    </r>
  </si>
  <si>
    <r>
      <t xml:space="preserve">O emisji zanieczyszczeń pyłowych
</t>
    </r>
    <r>
      <rPr>
        <sz val="9"/>
        <color rgb="FF4D4D4D"/>
        <rFont val="Arial"/>
        <family val="2"/>
        <charset val="238"/>
      </rPr>
      <t>With particulate pollutants emission</t>
    </r>
  </si>
  <si>
    <r>
      <t xml:space="preserve">ogółem
</t>
    </r>
    <r>
      <rPr>
        <sz val="9"/>
        <color rgb="FF4D4D4D"/>
        <rFont val="Arial"/>
        <family val="2"/>
        <charset val="238"/>
      </rPr>
      <t>total</t>
    </r>
  </si>
  <si>
    <r>
      <t xml:space="preserve">emitujące zanieczyszczenia pyłowe
</t>
    </r>
    <r>
      <rPr>
        <sz val="9"/>
        <color rgb="FF4D4D4D"/>
        <rFont val="Arial"/>
        <family val="2"/>
        <charset val="238"/>
      </rPr>
      <t>emitting particulate pollutants</t>
    </r>
  </si>
  <si>
    <r>
      <t xml:space="preserve">posiadające urządzenia do redukcji zanieczyszczeń pyłowych
</t>
    </r>
    <r>
      <rPr>
        <sz val="9"/>
        <color rgb="FF4D4D4D"/>
        <rFont val="Arial"/>
        <family val="2"/>
        <charset val="238"/>
      </rPr>
      <t>with particulate pollutant reduction systems</t>
    </r>
  </si>
  <si>
    <r>
      <t xml:space="preserve">5001
i więcej
</t>
    </r>
    <r>
      <rPr>
        <sz val="9"/>
        <color rgb="FF4D4D4D"/>
        <rFont val="Arial"/>
        <family val="2"/>
        <charset val="238"/>
      </rPr>
      <t>5001 and more</t>
    </r>
  </si>
  <si>
    <r>
      <t xml:space="preserve">WOJEWÓDZTWA
</t>
    </r>
    <r>
      <rPr>
        <sz val="9"/>
        <color rgb="FF4D4D4D"/>
        <rFont val="Arial"/>
        <family val="2"/>
        <charset val="238"/>
      </rPr>
      <t>VOIVODSHIP</t>
    </r>
  </si>
  <si>
    <r>
      <rPr>
        <b/>
        <sz val="9"/>
        <color rgb="FF4D4D4D"/>
        <rFont val="Arial"/>
        <family val="2"/>
        <charset val="238"/>
      </rPr>
      <t>T O T A L</t>
    </r>
    <r>
      <rPr>
        <b/>
        <i/>
        <vertAlign val="superscript"/>
        <sz val="9"/>
        <color rgb="FF4D4D4D"/>
        <rFont val="Arial"/>
        <family val="2"/>
        <charset val="238"/>
      </rPr>
      <t>a</t>
    </r>
  </si>
  <si>
    <r>
      <t xml:space="preserve">ZANIECZYSZCZENIA PYŁOWE
</t>
    </r>
    <r>
      <rPr>
        <b/>
        <sz val="9"/>
        <color rgb="FF4D4D4D"/>
        <rFont val="Arial"/>
        <family val="2"/>
        <charset val="238"/>
      </rPr>
      <t>PARTICULATES POLLUTANTS</t>
    </r>
  </si>
  <si>
    <r>
      <t xml:space="preserve">ZANIECZYSZCZENIA GAZOWE (bez dwutlenku węgla)
</t>
    </r>
    <r>
      <rPr>
        <b/>
        <sz val="9"/>
        <color rgb="FF4D4D4D"/>
        <rFont val="Arial"/>
        <family val="2"/>
        <charset val="238"/>
      </rPr>
      <t>GASEOUS POLLUTANTS (excluding carbon dioxide)</t>
    </r>
  </si>
  <si>
    <r>
      <t xml:space="preserve">ZANIECZYSZCZENIA GAZOWE (z dwutlenkiem węgla)
</t>
    </r>
    <r>
      <rPr>
        <b/>
        <sz val="9"/>
        <color rgb="FF4D4D4D"/>
        <rFont val="Arial"/>
        <family val="2"/>
        <charset val="238"/>
      </rPr>
      <t>GASEOUS POLLUTANTS (including carbon dioxide)</t>
    </r>
  </si>
  <si>
    <r>
      <t>PLANTS OF SIGNIFICANT NUISANCE TO AIR QUALITY EMITTING AIR POLLUTANTS BY THE SIZE OF GASEOUS POLLUTANTS EMISSION AND VOIVODSHIPS IN 2017</t>
    </r>
    <r>
      <rPr>
        <i/>
        <vertAlign val="superscript"/>
        <sz val="9"/>
        <color rgb="FF4D4D4D"/>
        <rFont val="Arial"/>
        <family val="2"/>
        <charset val="238"/>
      </rPr>
      <t>a</t>
    </r>
  </si>
  <si>
    <r>
      <t>Zakłady szczególnie uciążliwe dla czystości powietrza</t>
    </r>
    <r>
      <rPr>
        <i/>
        <vertAlign val="superscript"/>
        <sz val="9"/>
        <color theme="1"/>
        <rFont val="Arial"/>
        <family val="2"/>
        <charset val="238"/>
      </rPr>
      <t xml:space="preserve">a
</t>
    </r>
    <r>
      <rPr>
        <sz val="9"/>
        <color rgb="FF4D4D4D"/>
        <rFont val="Arial"/>
        <family val="2"/>
        <charset val="238"/>
      </rPr>
      <t>Plants of significant nuisance to air quality</t>
    </r>
    <r>
      <rPr>
        <i/>
        <vertAlign val="superscript"/>
        <sz val="9"/>
        <color rgb="FF4D4D4D"/>
        <rFont val="Arial"/>
        <family val="2"/>
        <charset val="238"/>
      </rPr>
      <t>a</t>
    </r>
  </si>
  <si>
    <r>
      <t xml:space="preserve">O emisji zanieczyszczeń gazwych
</t>
    </r>
    <r>
      <rPr>
        <sz val="9"/>
        <color rgb="FF4D4D4D"/>
        <rFont val="Arial"/>
        <family val="2"/>
        <charset val="238"/>
      </rPr>
      <t>With gaseous pollutants emission</t>
    </r>
  </si>
  <si>
    <r>
      <t xml:space="preserve">emitujące zanieczyszczenia gazowe
</t>
    </r>
    <r>
      <rPr>
        <sz val="9"/>
        <color rgb="FF4D4D4D"/>
        <rFont val="Arial"/>
        <family val="2"/>
        <charset val="238"/>
      </rPr>
      <t>emitting gaseous pollutants</t>
    </r>
  </si>
  <si>
    <t xml:space="preserve"> EXCLUDING CARBON DIOXIDE</t>
  </si>
  <si>
    <t>BEZ DWUTLENKU WĘGLA</t>
  </si>
  <si>
    <t>INCLUDING CARBON DIOXIDE</t>
  </si>
  <si>
    <t>Z DWUTLENKIEM WĘGLA</t>
  </si>
  <si>
    <t>501-1000</t>
  </si>
  <si>
    <t>1001-2000</t>
  </si>
  <si>
    <t>2001-5000</t>
  </si>
  <si>
    <t>5001-10000</t>
  </si>
  <si>
    <t>10001-20000</t>
  </si>
  <si>
    <t>20001-50000</t>
  </si>
  <si>
    <r>
      <t xml:space="preserve">50001
i więcej
</t>
    </r>
    <r>
      <rPr>
        <sz val="9"/>
        <color rgb="FF4D4D4D"/>
        <rFont val="Arial"/>
        <family val="2"/>
        <charset val="238"/>
      </rPr>
      <t>50001 and more</t>
    </r>
  </si>
  <si>
    <r>
      <t xml:space="preserve">Liczba emitorów
</t>
    </r>
    <r>
      <rPr>
        <sz val="9"/>
        <color rgb="FF4D4D4D"/>
        <rFont val="Arial"/>
        <family val="2"/>
        <charset val="238"/>
      </rPr>
      <t>Number of emission sources</t>
    </r>
  </si>
  <si>
    <r>
      <t xml:space="preserve">Emisja zanieczyszczeń w tysiącach ton
</t>
    </r>
    <r>
      <rPr>
        <sz val="9"/>
        <color rgb="FF4D4D4D"/>
        <rFont val="Arial"/>
        <family val="2"/>
        <charset val="238"/>
      </rPr>
      <t>Pollutants emission in thousand tonnes</t>
    </r>
  </si>
  <si>
    <r>
      <t xml:space="preserve">o wysokości
</t>
    </r>
    <r>
      <rPr>
        <sz val="9"/>
        <color rgb="FF4D4D4D"/>
        <rFont val="Arial"/>
        <family val="2"/>
        <charset val="238"/>
      </rPr>
      <t>with the height of</t>
    </r>
  </si>
  <si>
    <r>
      <t xml:space="preserve">pyłowych
z emitorów o wysokości
</t>
    </r>
    <r>
      <rPr>
        <sz val="9"/>
        <color rgb="FF4D4D4D"/>
        <rFont val="Arial"/>
        <family val="2"/>
        <charset val="238"/>
      </rPr>
      <t>particulate from emission sources with the height of</t>
    </r>
  </si>
  <si>
    <r>
      <t xml:space="preserve">gazowych
z emitorów o wysokości
</t>
    </r>
    <r>
      <rPr>
        <sz val="9"/>
        <color rgb="FF4D4D4D"/>
        <rFont val="Arial"/>
        <family val="2"/>
        <charset val="238"/>
      </rPr>
      <t>gaseous from emission sources with the height of</t>
    </r>
  </si>
  <si>
    <r>
      <t xml:space="preserve">do 50 m
</t>
    </r>
    <r>
      <rPr>
        <sz val="9"/>
        <color rgb="FF4D4D4D"/>
        <rFont val="Arial"/>
        <family val="2"/>
        <charset val="238"/>
      </rPr>
      <t>up to 50 m</t>
    </r>
  </si>
  <si>
    <r>
      <t xml:space="preserve">od 100 m
</t>
    </r>
    <r>
      <rPr>
        <sz val="9"/>
        <color rgb="FF4D4D4D"/>
        <rFont val="Arial"/>
        <family val="2"/>
        <charset val="238"/>
      </rPr>
      <t>from 100 m</t>
    </r>
  </si>
  <si>
    <r>
      <t>posiadające urządzenia do redukcji zanieczyszczeń gazowych</t>
    </r>
    <r>
      <rPr>
        <i/>
        <sz val="9"/>
        <color rgb="FF4D4D4D"/>
        <rFont val="Arial"/>
        <family val="2"/>
        <charset val="238"/>
      </rPr>
      <t xml:space="preserve">
</t>
    </r>
    <r>
      <rPr>
        <sz val="9"/>
        <color rgb="FF4D4D4D"/>
        <rFont val="Arial"/>
        <family val="2"/>
        <charset val="238"/>
      </rPr>
      <t>with gaseous pollutant reduction systems</t>
    </r>
  </si>
  <si>
    <r>
      <t xml:space="preserve">ze spalania paliw
</t>
    </r>
    <r>
      <rPr>
        <sz val="9"/>
        <color rgb="FF4D4D4D"/>
        <rFont val="Arial"/>
        <family val="2"/>
        <charset val="238"/>
      </rPr>
      <t>from the combustion of fuel</t>
    </r>
  </si>
  <si>
    <r>
      <t xml:space="preserve">cementowo-wapiennicze i materiałów ogniotrwałych
</t>
    </r>
    <r>
      <rPr>
        <sz val="9"/>
        <color rgb="FF4D4D4D"/>
        <rFont val="Arial"/>
        <family val="2"/>
        <charset val="238"/>
      </rPr>
      <t>ceramic and lame particulates as well as fire resistant materials</t>
    </r>
  </si>
  <si>
    <r>
      <t xml:space="preserve">krzemowe
</t>
    </r>
    <r>
      <rPr>
        <sz val="9"/>
        <color rgb="FF4D4D4D"/>
        <rFont val="Arial"/>
        <family val="2"/>
        <charset val="238"/>
      </rPr>
      <t>silicate</t>
    </r>
  </si>
  <si>
    <r>
      <t xml:space="preserve">nawozów sztucznych
</t>
    </r>
    <r>
      <rPr>
        <sz val="9"/>
        <color rgb="FF4D4D4D"/>
        <rFont val="Arial"/>
        <family val="2"/>
        <charset val="238"/>
      </rPr>
      <t>artificial fertilizers</t>
    </r>
  </si>
  <si>
    <r>
      <t xml:space="preserve">środków powierzchniowo czynnych
</t>
    </r>
    <r>
      <rPr>
        <sz val="9"/>
        <color rgb="FF4D4D4D"/>
        <rFont val="Arial"/>
        <family val="2"/>
        <charset val="238"/>
      </rPr>
      <t>surface active agents</t>
    </r>
  </si>
  <si>
    <r>
      <t xml:space="preserve">węglowo-grafitowe, sadza
</t>
    </r>
    <r>
      <rPr>
        <sz val="9"/>
        <color rgb="FF4D4D4D"/>
        <rFont val="Arial"/>
        <family val="2"/>
        <charset val="238"/>
      </rPr>
      <t>carbon and graphite, soot</t>
    </r>
  </si>
  <si>
    <r>
      <t xml:space="preserve">polimerów
</t>
    </r>
    <r>
      <rPr>
        <sz val="9"/>
        <color rgb="FF4D4D4D"/>
        <rFont val="Arial"/>
        <family val="2"/>
        <charset val="238"/>
      </rPr>
      <t>polymers</t>
    </r>
  </si>
  <si>
    <r>
      <t xml:space="preserve">węgla brunatnego
</t>
    </r>
    <r>
      <rPr>
        <sz val="9"/>
        <color rgb="FF4D4D4D"/>
        <rFont val="Arial"/>
        <family val="2"/>
        <charset val="238"/>
      </rPr>
      <t>lignite</t>
    </r>
  </si>
  <si>
    <t>in thousand tonnes</t>
  </si>
  <si>
    <t>w tysiącach ton</t>
  </si>
  <si>
    <r>
      <t xml:space="preserve">W tym
</t>
    </r>
    <r>
      <rPr>
        <sz val="9"/>
        <color rgb="FF4D4D4D"/>
        <rFont val="Arial"/>
        <family val="2"/>
        <charset val="238"/>
      </rPr>
      <t>Of which</t>
    </r>
  </si>
  <si>
    <r>
      <t xml:space="preserve">dwutlenek siarki
</t>
    </r>
    <r>
      <rPr>
        <sz val="9"/>
        <color rgb="FF4D4D4D"/>
        <rFont val="Arial"/>
        <family val="2"/>
        <charset val="238"/>
      </rPr>
      <t>sulphur dioxide</t>
    </r>
  </si>
  <si>
    <r>
      <t xml:space="preserve">tlenki azotu
</t>
    </r>
    <r>
      <rPr>
        <sz val="9"/>
        <color rgb="FF4D4D4D"/>
        <rFont val="Arial"/>
        <family val="2"/>
        <charset val="238"/>
      </rPr>
      <t>nitrogen oxides</t>
    </r>
  </si>
  <si>
    <r>
      <t xml:space="preserve">dwutlenek węgla
</t>
    </r>
    <r>
      <rPr>
        <sz val="9"/>
        <color rgb="FF4D4D4D"/>
        <rFont val="Arial"/>
        <family val="2"/>
        <charset val="238"/>
      </rPr>
      <t>carbon dioxide</t>
    </r>
  </si>
  <si>
    <r>
      <t xml:space="preserve">Ogółem
</t>
    </r>
    <r>
      <rPr>
        <sz val="9"/>
        <color rgb="FF4D4D4D"/>
        <rFont val="Arial"/>
        <family val="2"/>
        <charset val="238"/>
      </rPr>
      <t>Grand total</t>
    </r>
  </si>
  <si>
    <r>
      <t xml:space="preserve">z procesów techno-logicznych
</t>
    </r>
    <r>
      <rPr>
        <sz val="9"/>
        <color rgb="FF4D4D4D"/>
        <rFont val="Arial"/>
        <family val="2"/>
        <charset val="238"/>
      </rPr>
      <t>from technolo-gical processes</t>
    </r>
  </si>
  <si>
    <r>
      <t xml:space="preserve">tlenek węgla
</t>
    </r>
    <r>
      <rPr>
        <sz val="9"/>
        <color rgb="FF4D4D4D"/>
        <rFont val="Arial"/>
        <family val="2"/>
        <charset val="238"/>
      </rPr>
      <t>carbon oxide</t>
    </r>
  </si>
  <si>
    <r>
      <t xml:space="preserve">ze spalania biomasy
</t>
    </r>
    <r>
      <rPr>
        <sz val="9"/>
        <color rgb="FF4D4D4D"/>
        <rFont val="Arial"/>
        <family val="2"/>
        <charset val="238"/>
      </rPr>
      <t>from the combustion of biomass</t>
    </r>
  </si>
  <si>
    <r>
      <t xml:space="preserve">z pozostałych źródeł 
</t>
    </r>
    <r>
      <rPr>
        <sz val="9"/>
        <color rgb="FF4D4D4D"/>
        <rFont val="Arial"/>
        <family val="2"/>
        <charset val="238"/>
      </rPr>
      <t>from the other sources</t>
    </r>
  </si>
  <si>
    <r>
      <t xml:space="preserve">Zanieczyszczenia
</t>
    </r>
    <r>
      <rPr>
        <sz val="9"/>
        <color rgb="FF4D4D4D"/>
        <rFont val="Arial"/>
        <family val="2"/>
        <charset val="238"/>
      </rPr>
      <t>Pollutants</t>
    </r>
  </si>
  <si>
    <r>
      <t xml:space="preserve">pyłowe
</t>
    </r>
    <r>
      <rPr>
        <sz val="9"/>
        <color rgb="FF4D4D4D"/>
        <rFont val="Arial"/>
        <family val="2"/>
        <charset val="238"/>
      </rPr>
      <t>particulate</t>
    </r>
  </si>
  <si>
    <r>
      <t xml:space="preserve">gazowe
</t>
    </r>
    <r>
      <rPr>
        <sz val="9"/>
        <color rgb="FF4D4D4D"/>
        <rFont val="Arial"/>
        <family val="2"/>
        <charset val="238"/>
      </rPr>
      <t>gaseous</t>
    </r>
  </si>
  <si>
    <r>
      <t xml:space="preserve">w tym ze spalania paliw
</t>
    </r>
    <r>
      <rPr>
        <sz val="9"/>
        <color rgb="FF4D4D4D"/>
        <rFont val="Arial"/>
        <family val="2"/>
        <charset val="238"/>
      </rPr>
      <t>from the combustion of fuel</t>
    </r>
  </si>
  <si>
    <r>
      <t xml:space="preserve">tlenek węgla
</t>
    </r>
    <r>
      <rPr>
        <sz val="9"/>
        <color rgb="FF4D4D4D"/>
        <rFont val="Arial"/>
        <family val="2"/>
        <charset val="238"/>
      </rPr>
      <t xml:space="preserve">carbon oxide </t>
    </r>
  </si>
  <si>
    <r>
      <t>zanieczyszczenia zatrzymane w urządzeniach do redukcji w % zanieczyszczeń wytworzonych</t>
    </r>
    <r>
      <rPr>
        <i/>
        <vertAlign val="superscript"/>
        <sz val="9"/>
        <color indexed="8"/>
        <rFont val="Arial"/>
        <family val="2"/>
        <charset val="238"/>
      </rPr>
      <t>a</t>
    </r>
    <r>
      <rPr>
        <sz val="9"/>
        <color indexed="8"/>
        <rFont val="Arial"/>
        <family val="2"/>
        <charset val="238"/>
      </rPr>
      <t xml:space="preserve">
</t>
    </r>
    <r>
      <rPr>
        <sz val="9"/>
        <color rgb="FF4D4D4D"/>
        <rFont val="Arial"/>
        <family val="2"/>
        <charset val="238"/>
      </rPr>
      <t>retained in reduction systems in % of pollutants produced</t>
    </r>
    <r>
      <rPr>
        <i/>
        <vertAlign val="superscript"/>
        <sz val="9"/>
        <color rgb="FF4D4D4D"/>
        <rFont val="Arial"/>
        <family val="2"/>
        <charset val="238"/>
      </rPr>
      <t>a</t>
    </r>
  </si>
  <si>
    <r>
      <t xml:space="preserve">UZDROWISKA
</t>
    </r>
    <r>
      <rPr>
        <sz val="9"/>
        <color rgb="FF4D4D4D"/>
        <rFont val="Arial"/>
        <family val="2"/>
        <charset val="238"/>
      </rPr>
      <t>HEALTH RESORTS</t>
    </r>
  </si>
  <si>
    <r>
      <t xml:space="preserve">pyłowe
</t>
    </r>
    <r>
      <rPr>
        <sz val="9"/>
        <color rgb="FF4D4D4D"/>
        <rFont val="Arial"/>
        <family val="2"/>
        <charset val="238"/>
      </rPr>
      <t>particulates</t>
    </r>
  </si>
  <si>
    <r>
      <rPr>
        <i/>
        <sz val="9"/>
        <color rgb="FF4D4D4D"/>
        <rFont val="Arial"/>
        <family val="2"/>
        <charset val="238"/>
      </rPr>
      <t>a</t>
    </r>
    <r>
      <rPr>
        <sz val="9"/>
        <color rgb="FF4D4D4D"/>
        <rFont val="Arial"/>
        <family val="2"/>
        <charset val="238"/>
      </rPr>
      <t xml:space="preserve"> Indicator calculated without taking into account the CO</t>
    </r>
    <r>
      <rPr>
        <vertAlign val="subscript"/>
        <sz val="9"/>
        <color rgb="FF4D4D4D"/>
        <rFont val="Arial"/>
        <family val="2"/>
        <charset val="238"/>
      </rPr>
      <t>2</t>
    </r>
    <r>
      <rPr>
        <sz val="9"/>
        <color rgb="FF4D4D4D"/>
        <rFont val="Arial"/>
        <family val="2"/>
        <charset val="238"/>
      </rPr>
      <t xml:space="preserve"> emissions due to the large absolute values of its emissions.</t>
    </r>
  </si>
  <si>
    <r>
      <rPr>
        <sz val="9"/>
        <color theme="1"/>
        <rFont val="Arial"/>
        <family val="2"/>
        <charset val="238"/>
      </rPr>
      <t>Chrom</t>
    </r>
    <r>
      <rPr>
        <sz val="9"/>
        <rFont val="Arial"/>
        <family val="2"/>
        <charset val="238"/>
      </rPr>
      <t xml:space="preserve">
</t>
    </r>
    <r>
      <rPr>
        <sz val="9"/>
        <color rgb="FF4D4D4D"/>
        <rFont val="Arial"/>
        <family val="2"/>
        <charset val="238"/>
      </rPr>
      <t>Chromium</t>
    </r>
  </si>
  <si>
    <r>
      <t xml:space="preserve">Cyna
</t>
    </r>
    <r>
      <rPr>
        <sz val="9"/>
        <color rgb="FF4D4D4D"/>
        <rFont val="Arial"/>
        <family val="2"/>
        <charset val="238"/>
      </rPr>
      <t>Tin</t>
    </r>
  </si>
  <si>
    <r>
      <t xml:space="preserve">Kobalt
</t>
    </r>
    <r>
      <rPr>
        <sz val="9"/>
        <color rgb="FF4D4D4D"/>
        <rFont val="Arial"/>
        <family val="2"/>
        <charset val="238"/>
      </rPr>
      <t>Cobalt</t>
    </r>
  </si>
  <si>
    <r>
      <t xml:space="preserve">Mangan
</t>
    </r>
    <r>
      <rPr>
        <sz val="9"/>
        <color rgb="FF4D4D4D"/>
        <rFont val="Arial"/>
        <family val="2"/>
        <charset val="238"/>
      </rPr>
      <t>Manganese</t>
    </r>
  </si>
  <si>
    <r>
      <t xml:space="preserve">Molibden
</t>
    </r>
    <r>
      <rPr>
        <sz val="9"/>
        <color rgb="FF4D4D4D"/>
        <rFont val="Arial"/>
        <family val="2"/>
        <charset val="238"/>
      </rPr>
      <t>Molybdenum</t>
    </r>
  </si>
  <si>
    <r>
      <t xml:space="preserve">w kilogramach na rok
</t>
    </r>
    <r>
      <rPr>
        <sz val="9"/>
        <color rgb="FF4D4D4D"/>
        <rFont val="Arial"/>
        <family val="2"/>
        <charset val="238"/>
      </rPr>
      <t>in kilograms per year</t>
    </r>
  </si>
  <si>
    <t>AIR POLLUTANTS EMISSION FROM PLANTS OF SIGNIFICANT NUISANCE TO AIR QUALITY BY TYPES OF SUBSTANCES</t>
  </si>
  <si>
    <r>
      <t>Cobalt</t>
    </r>
    <r>
      <rPr>
        <vertAlign val="superscript"/>
        <sz val="9"/>
        <color rgb="FF4D4D4D"/>
        <rFont val="Arial"/>
        <family val="2"/>
        <charset val="238"/>
      </rPr>
      <t>a</t>
    </r>
  </si>
  <si>
    <r>
      <t>Nitrogen oxides (in terms of NO</t>
    </r>
    <r>
      <rPr>
        <vertAlign val="subscript"/>
        <sz val="9"/>
        <color rgb="FF4D4D4D"/>
        <rFont val="Arial"/>
        <family val="2"/>
        <charset val="238"/>
      </rPr>
      <t>2</t>
    </r>
    <r>
      <rPr>
        <sz val="9"/>
        <color rgb="FF4D4D4D"/>
        <rFont val="Arial"/>
        <family val="2"/>
        <charset val="238"/>
      </rPr>
      <t>)</t>
    </r>
  </si>
  <si>
    <r>
      <t>Arsenic</t>
    </r>
    <r>
      <rPr>
        <i/>
        <vertAlign val="superscript"/>
        <sz val="9"/>
        <color rgb="FF4D4D4D"/>
        <rFont val="Arial"/>
        <family val="2"/>
        <charset val="238"/>
      </rPr>
      <t>a</t>
    </r>
  </si>
  <si>
    <r>
      <t>Bismuth</t>
    </r>
    <r>
      <rPr>
        <i/>
        <vertAlign val="superscript"/>
        <sz val="9"/>
        <color rgb="FF4D4D4D"/>
        <rFont val="Arial"/>
        <family val="2"/>
        <charset val="238"/>
      </rPr>
      <t>a</t>
    </r>
  </si>
  <si>
    <r>
      <t>Cerium</t>
    </r>
    <r>
      <rPr>
        <i/>
        <vertAlign val="superscript"/>
        <sz val="9"/>
        <color rgb="FF4D4D4D"/>
        <rFont val="Arial"/>
        <family val="2"/>
        <charset val="238"/>
      </rPr>
      <t>a</t>
    </r>
  </si>
  <si>
    <t>Halogen-derived hydrocarbons: compounds as HCFC</t>
  </si>
  <si>
    <r>
      <t>Chromium</t>
    </r>
    <r>
      <rPr>
        <i/>
        <vertAlign val="superscript"/>
        <sz val="9"/>
        <color rgb="FF4D4D4D"/>
        <rFont val="Arial"/>
        <family val="2"/>
        <charset val="238"/>
      </rPr>
      <t>a</t>
    </r>
  </si>
  <si>
    <r>
      <t>Tin</t>
    </r>
    <r>
      <rPr>
        <i/>
        <vertAlign val="superscript"/>
        <sz val="9"/>
        <color rgb="FF4D4D4D"/>
        <rFont val="Arial"/>
        <family val="2"/>
        <charset val="238"/>
      </rPr>
      <t>a</t>
    </r>
  </si>
  <si>
    <r>
      <t>Zinc</t>
    </r>
    <r>
      <rPr>
        <i/>
        <vertAlign val="superscript"/>
        <sz val="9"/>
        <color rgb="FF4D4D4D"/>
        <rFont val="Arial"/>
        <family val="2"/>
        <charset val="238"/>
      </rPr>
      <t>a</t>
    </r>
  </si>
  <si>
    <r>
      <t>Halocarbons</t>
    </r>
    <r>
      <rPr>
        <i/>
        <vertAlign val="superscript"/>
        <sz val="9"/>
        <color rgb="FF4D4D4D"/>
        <rFont val="Arial"/>
        <family val="2"/>
        <charset val="238"/>
      </rPr>
      <t>b</t>
    </r>
  </si>
  <si>
    <r>
      <t>Cadmium</t>
    </r>
    <r>
      <rPr>
        <i/>
        <vertAlign val="superscript"/>
        <sz val="9"/>
        <color rgb="FF4D4D4D"/>
        <rFont val="Arial"/>
        <family val="2"/>
        <charset val="238"/>
      </rPr>
      <t>a</t>
    </r>
  </si>
  <si>
    <r>
      <t>Manganese</t>
    </r>
    <r>
      <rPr>
        <i/>
        <vertAlign val="superscript"/>
        <sz val="9"/>
        <color rgb="FF4D4D4D"/>
        <rFont val="Arial"/>
        <family val="2"/>
        <charset val="238"/>
      </rPr>
      <t>a</t>
    </r>
  </si>
  <si>
    <r>
      <t>Organic acids, their compounds and derivatives</t>
    </r>
    <r>
      <rPr>
        <i/>
        <vertAlign val="superscript"/>
        <sz val="9"/>
        <color rgb="FF4D4D4D"/>
        <rFont val="Arial"/>
        <family val="2"/>
        <charset val="238"/>
      </rPr>
      <t>b</t>
    </r>
  </si>
  <si>
    <r>
      <t>Molybdenum</t>
    </r>
    <r>
      <rPr>
        <i/>
        <vertAlign val="superscript"/>
        <sz val="9"/>
        <color rgb="FF4D4D4D"/>
        <rFont val="Arial"/>
        <family val="2"/>
        <charset val="238"/>
      </rPr>
      <t>a</t>
    </r>
  </si>
  <si>
    <r>
      <t>Nickel</t>
    </r>
    <r>
      <rPr>
        <i/>
        <vertAlign val="superscript"/>
        <sz val="9"/>
        <color rgb="FF4D4D4D"/>
        <rFont val="Arial"/>
        <family val="2"/>
        <charset val="238"/>
      </rPr>
      <t>a</t>
    </r>
  </si>
  <si>
    <r>
      <t>Lead</t>
    </r>
    <r>
      <rPr>
        <i/>
        <vertAlign val="superscript"/>
        <sz val="9"/>
        <color rgb="FF4D4D4D"/>
        <rFont val="Arial"/>
        <family val="2"/>
        <charset val="238"/>
      </rPr>
      <t>a</t>
    </r>
  </si>
  <si>
    <r>
      <t>Metallic elements and their compounds</t>
    </r>
    <r>
      <rPr>
        <i/>
        <vertAlign val="superscript"/>
        <sz val="9"/>
        <color rgb="FF4D4D4D"/>
        <rFont val="Arial"/>
        <family val="2"/>
        <charset val="238"/>
      </rPr>
      <t>c</t>
    </r>
  </si>
  <si>
    <r>
      <t>Polychlordibenzo-p-dioxin and polychlordibenzofurans</t>
    </r>
    <r>
      <rPr>
        <i/>
        <vertAlign val="superscript"/>
        <sz val="9"/>
        <color rgb="FF4D4D4D"/>
        <rFont val="Arial"/>
        <family val="2"/>
        <charset val="238"/>
      </rPr>
      <t>d</t>
    </r>
  </si>
  <si>
    <r>
      <t>Other particulatese</t>
    </r>
    <r>
      <rPr>
        <i/>
        <vertAlign val="superscript"/>
        <sz val="9"/>
        <color rgb="FF4D4D4D"/>
        <rFont val="Arial"/>
        <family val="2"/>
        <charset val="238"/>
      </rPr>
      <t>e</t>
    </r>
  </si>
  <si>
    <r>
      <t>Mercury</t>
    </r>
    <r>
      <rPr>
        <i/>
        <vertAlign val="superscript"/>
        <sz val="9"/>
        <color rgb="FF4D4D4D"/>
        <rFont val="Arial"/>
        <family val="2"/>
        <charset val="238"/>
      </rPr>
      <t>a</t>
    </r>
  </si>
  <si>
    <r>
      <t>Salts of non-metals</t>
    </r>
    <r>
      <rPr>
        <i/>
        <vertAlign val="superscript"/>
        <sz val="9"/>
        <color rgb="FF4D4D4D"/>
        <rFont val="Arial"/>
        <family val="2"/>
        <charset val="238"/>
      </rPr>
      <t>b</t>
    </r>
  </si>
  <si>
    <r>
      <t>Organic substances</t>
    </r>
    <r>
      <rPr>
        <i/>
        <vertAlign val="superscript"/>
        <sz val="9"/>
        <color rgb="FF4D4D4D"/>
        <rFont val="Arial"/>
        <family val="2"/>
        <charset val="238"/>
      </rPr>
      <t>f</t>
    </r>
  </si>
  <si>
    <r>
      <t>Non-metal oxides</t>
    </r>
    <r>
      <rPr>
        <i/>
        <vertAlign val="superscript"/>
        <sz val="9"/>
        <color rgb="FF4D4D4D"/>
        <rFont val="Arial"/>
        <family val="2"/>
        <charset val="238"/>
      </rPr>
      <t>b</t>
    </r>
  </si>
  <si>
    <r>
      <t>Aliphatic hydrocarbons and their derivatives</t>
    </r>
    <r>
      <rPr>
        <i/>
        <vertAlign val="superscript"/>
        <sz val="9"/>
        <color rgb="FF4D4D4D"/>
        <rFont val="Arial"/>
        <family val="2"/>
        <charset val="238"/>
      </rPr>
      <t>b</t>
    </r>
  </si>
  <si>
    <r>
      <t>Polycyclic, aromatic hydrocarbons and their derivatives</t>
    </r>
    <r>
      <rPr>
        <i/>
        <vertAlign val="superscript"/>
        <sz val="9"/>
        <color rgb="FF4D4D4D"/>
        <rFont val="Arial"/>
        <family val="2"/>
        <charset val="238"/>
      </rPr>
      <t>b</t>
    </r>
  </si>
  <si>
    <r>
      <t xml:space="preserve">Emisja zanieczyszczeń
w tonach
</t>
    </r>
    <r>
      <rPr>
        <sz val="9"/>
        <color rgb="FF4D4D4D"/>
        <rFont val="Arial"/>
        <family val="2"/>
        <charset val="238"/>
      </rPr>
      <t>Pollutants emission
in tonnes</t>
    </r>
  </si>
  <si>
    <r>
      <t>Kwasy organiczne, ich związki i pochodne</t>
    </r>
    <r>
      <rPr>
        <i/>
        <vertAlign val="superscript"/>
        <sz val="9"/>
        <rFont val="Arial"/>
        <family val="2"/>
        <charset val="238"/>
      </rPr>
      <t>b</t>
    </r>
    <r>
      <rPr>
        <sz val="9"/>
        <rFont val="Arial"/>
        <family val="2"/>
        <charset val="238"/>
      </rPr>
      <t>………………………</t>
    </r>
  </si>
  <si>
    <r>
      <t>Amoniak</t>
    </r>
    <r>
      <rPr>
        <i/>
        <vertAlign val="superscript"/>
        <sz val="9"/>
        <rFont val="Arial"/>
        <family val="2"/>
        <charset val="238"/>
      </rPr>
      <t/>
    </r>
  </si>
  <si>
    <r>
      <t>Arsen</t>
    </r>
    <r>
      <rPr>
        <i/>
        <vertAlign val="superscript"/>
        <sz val="9"/>
        <rFont val="Arial"/>
        <family val="2"/>
        <charset val="238"/>
      </rPr>
      <t>a</t>
    </r>
    <r>
      <rPr>
        <sz val="9"/>
        <rFont val="Arial"/>
        <family val="2"/>
        <charset val="238"/>
      </rPr>
      <t>………………………………………………………………….</t>
    </r>
  </si>
  <si>
    <r>
      <rPr>
        <i/>
        <sz val="9"/>
        <rFont val="Arial"/>
        <family val="2"/>
        <charset val="238"/>
      </rPr>
      <t>a</t>
    </r>
    <r>
      <rPr>
        <sz val="9"/>
        <rFont val="Arial"/>
        <family val="2"/>
        <charset val="238"/>
      </rPr>
      <t xml:space="preserve"> Związki w przeliczeniu na masę pierwiastka.</t>
    </r>
    <r>
      <rPr>
        <i/>
        <sz val="9"/>
        <rFont val="Arial"/>
        <family val="2"/>
        <charset val="238"/>
      </rPr>
      <t xml:space="preserve"> b </t>
    </r>
    <r>
      <rPr>
        <sz val="9"/>
        <rFont val="Arial"/>
        <family val="2"/>
        <charset val="238"/>
      </rPr>
      <t xml:space="preserve">Z wyjątkiem wymienionych w innych pozycjach. c Z wyjątkiem wymienionych w innych pozycjach, w przeliczeniu na masę pierwiastka metalicznego występującego w związku. </t>
    </r>
    <r>
      <rPr>
        <i/>
        <sz val="9"/>
        <rFont val="Arial"/>
        <family val="2"/>
        <charset val="238"/>
      </rPr>
      <t>d</t>
    </r>
    <r>
      <rPr>
        <sz val="9"/>
        <rFont val="Arial"/>
        <family val="2"/>
        <charset val="238"/>
      </rPr>
      <t xml:space="preserve"> Ilość po przeliczeniu wskaźnika toksyczności.
</t>
    </r>
    <r>
      <rPr>
        <i/>
        <sz val="9"/>
        <rFont val="Arial"/>
        <family val="2"/>
        <charset val="238"/>
      </rPr>
      <t>e</t>
    </r>
    <r>
      <rPr>
        <sz val="9"/>
        <rFont val="Arial"/>
        <family val="2"/>
        <charset val="238"/>
      </rPr>
      <t xml:space="preserve"> Pyły ujęte pod pozycją 54. załącznika do rozporządzenia Rady Ministrów z dnia 22 grudnia 2017 r. w sprawie jednostkowych stawek opłat za korzystanie ze środowiska (Dz. U. 2017 poz. 2490).  </t>
    </r>
    <r>
      <rPr>
        <i/>
        <sz val="9"/>
        <rFont val="Arial"/>
        <family val="2"/>
        <charset val="238"/>
      </rPr>
      <t xml:space="preserve">f </t>
    </r>
    <r>
      <rPr>
        <sz val="9"/>
        <rFont val="Arial"/>
        <family val="2"/>
        <charset val="238"/>
      </rPr>
      <t xml:space="preserve">W postaci par i gazów, w tym lotne związki organiczne w przeliczeniu na całkowity węgiel organiczny. </t>
    </r>
  </si>
  <si>
    <r>
      <rPr>
        <i/>
        <sz val="9"/>
        <color rgb="FF4D4D4D"/>
        <rFont val="Arial"/>
        <family val="2"/>
        <charset val="238"/>
      </rPr>
      <t>a</t>
    </r>
    <r>
      <rPr>
        <sz val="9"/>
        <color rgb="FF4D4D4D"/>
        <rFont val="Arial"/>
        <family val="2"/>
        <charset val="238"/>
      </rPr>
      <t xml:space="preserve"> Compounds in terms of element mass. </t>
    </r>
    <r>
      <rPr>
        <i/>
        <sz val="9"/>
        <color rgb="FF4D4D4D"/>
        <rFont val="Arial"/>
        <family val="2"/>
        <charset val="238"/>
      </rPr>
      <t>b</t>
    </r>
    <r>
      <rPr>
        <sz val="9"/>
        <color rgb="FF4D4D4D"/>
        <rFont val="Arial"/>
        <family val="2"/>
        <charset val="238"/>
      </rPr>
      <t xml:space="preserve"> Excluding listed in other points. </t>
    </r>
    <r>
      <rPr>
        <i/>
        <sz val="9"/>
        <color rgb="FF4D4D4D"/>
        <rFont val="Arial"/>
        <family val="2"/>
        <charset val="238"/>
      </rPr>
      <t xml:space="preserve">c </t>
    </r>
    <r>
      <rPr>
        <sz val="9"/>
        <color rgb="FF4D4D4D"/>
        <rFont val="Arial"/>
        <family val="2"/>
        <charset val="238"/>
      </rPr>
      <t>Excluding listed in other points, in terms of mass of the metalic element being a part of the compound.</t>
    </r>
    <r>
      <rPr>
        <i/>
        <sz val="9"/>
        <color rgb="FF4D4D4D"/>
        <rFont val="Arial"/>
        <family val="2"/>
        <charset val="238"/>
      </rPr>
      <t xml:space="preserve"> d</t>
    </r>
    <r>
      <rPr>
        <sz val="9"/>
        <color rgb="FF4D4D4D"/>
        <rFont val="Arial"/>
        <family val="2"/>
        <charset val="238"/>
      </rPr>
      <t xml:space="preserve"> Amount in terms of toxicity indicator. </t>
    </r>
    <r>
      <rPr>
        <i/>
        <sz val="9"/>
        <color rgb="FF4D4D4D"/>
        <rFont val="Arial"/>
        <family val="2"/>
        <charset val="238"/>
      </rPr>
      <t>e</t>
    </r>
    <r>
      <rPr>
        <sz val="9"/>
        <color rgb="FF4D4D4D"/>
        <rFont val="Arial"/>
        <family val="2"/>
        <charset val="238"/>
      </rPr>
      <t xml:space="preserve"> Particulates complying with pos. 54 of appendix to the regulation of the Council of Ministers of 22 December 2017 on fees for using the environment (Journal of Laws 2017, item 2490).  </t>
    </r>
    <r>
      <rPr>
        <i/>
        <sz val="9"/>
        <color rgb="FF4D4D4D"/>
        <rFont val="Arial"/>
        <family val="2"/>
        <charset val="238"/>
      </rPr>
      <t>f</t>
    </r>
    <r>
      <rPr>
        <sz val="9"/>
        <color rgb="FF4D4D4D"/>
        <rFont val="Arial"/>
        <family val="2"/>
        <charset val="238"/>
      </rPr>
      <t xml:space="preserve">  In the form ofvapors andgases, includingvolatile organic compounds interms oftotal organic carbon. </t>
    </r>
  </si>
  <si>
    <t>UCIĄŻLIWYCH W 2018 R.</t>
  </si>
  <si>
    <t>TO AIR QUALITY IN 2018</t>
  </si>
  <si>
    <r>
      <t xml:space="preserve">Emisja zanieczyszczeń   </t>
    </r>
    <r>
      <rPr>
        <sz val="9"/>
        <color rgb="FF4D4D4D"/>
        <rFont val="Arial"/>
        <family val="2"/>
        <charset val="238"/>
      </rPr>
      <t xml:space="preserve"> Pollutants emission</t>
    </r>
  </si>
  <si>
    <r>
      <t xml:space="preserve">gazowych   </t>
    </r>
    <r>
      <rPr>
        <sz val="9"/>
        <color rgb="FF4D4D4D"/>
        <rFont val="Arial"/>
        <family val="2"/>
        <charset val="238"/>
      </rPr>
      <t>gaseous</t>
    </r>
  </si>
  <si>
    <r>
      <t xml:space="preserve">w tym   </t>
    </r>
    <r>
      <rPr>
        <sz val="9"/>
        <color rgb="FF4D4D4D"/>
        <rFont val="Arial"/>
        <family val="2"/>
        <charset val="238"/>
      </rPr>
      <t>of which</t>
    </r>
  </si>
  <si>
    <r>
      <t xml:space="preserve">Zanieczyszczenia zatrzymane 
w urządzeniach do redukcji
</t>
    </r>
    <r>
      <rPr>
        <sz val="9"/>
        <color rgb="FF4D4D4D"/>
        <rFont val="Arial"/>
        <family val="2"/>
        <charset val="238"/>
      </rPr>
      <t>Pollutants retained 
in reduction systems</t>
    </r>
  </si>
  <si>
    <r>
      <t xml:space="preserve">pyłowych   </t>
    </r>
    <r>
      <rPr>
        <sz val="9"/>
        <color rgb="FF4D4D4D"/>
        <rFont val="Arial"/>
        <family val="2"/>
        <charset val="238"/>
      </rPr>
      <t>particulate</t>
    </r>
  </si>
  <si>
    <r>
      <t xml:space="preserve">dwutlenek siarki  </t>
    </r>
    <r>
      <rPr>
        <i/>
        <sz val="9"/>
        <color rgb="FF4D4D4D"/>
        <rFont val="Arial"/>
        <family val="2"/>
        <charset val="238"/>
      </rPr>
      <t xml:space="preserve"> </t>
    </r>
    <r>
      <rPr>
        <sz val="9"/>
        <color rgb="FF4D4D4D"/>
        <rFont val="Arial"/>
        <family val="2"/>
        <charset val="238"/>
      </rPr>
      <t>sulphur dioxide</t>
    </r>
  </si>
  <si>
    <r>
      <t xml:space="preserve">dwutlenek węgla   </t>
    </r>
    <r>
      <rPr>
        <sz val="9"/>
        <color rgb="FF4D4D4D"/>
        <rFont val="Arial"/>
        <family val="2"/>
        <charset val="238"/>
      </rPr>
      <t>carbon dioxide</t>
    </r>
  </si>
  <si>
    <r>
      <t>ogółem</t>
    </r>
    <r>
      <rPr>
        <sz val="9"/>
        <color rgb="FF4D4D4D"/>
        <rFont val="Arial"/>
        <family val="2"/>
        <charset val="238"/>
      </rPr>
      <t xml:space="preserve">
total</t>
    </r>
  </si>
  <si>
    <r>
      <t>tlenki azotu 
(w przeliczeniu na NO</t>
    </r>
    <r>
      <rPr>
        <vertAlign val="subscript"/>
        <sz val="9"/>
        <color theme="1"/>
        <rFont val="Arial"/>
        <family val="2"/>
        <charset val="238"/>
      </rPr>
      <t>2</t>
    </r>
    <r>
      <rPr>
        <sz val="9"/>
        <color theme="1"/>
        <rFont val="Arial"/>
        <family val="2"/>
        <charset val="238"/>
      </rPr>
      <t xml:space="preserve">)
</t>
    </r>
    <r>
      <rPr>
        <sz val="9"/>
        <color rgb="FF4D4D4D"/>
        <rFont val="Arial"/>
        <family val="2"/>
        <charset val="238"/>
      </rPr>
      <t>nitrogen oxides 
(calculated as NO</t>
    </r>
    <r>
      <rPr>
        <vertAlign val="subscript"/>
        <sz val="9"/>
        <color rgb="FF4D4D4D"/>
        <rFont val="Arial"/>
        <family val="2"/>
        <charset val="238"/>
      </rPr>
      <t>2</t>
    </r>
    <r>
      <rPr>
        <sz val="9"/>
        <color rgb="FF4D4D4D"/>
        <rFont val="Arial"/>
        <family val="2"/>
        <charset val="238"/>
      </rPr>
      <t>)</t>
    </r>
  </si>
  <si>
    <r>
      <t xml:space="preserve">gazowych
(bez dwutlenku węgla)
</t>
    </r>
    <r>
      <rPr>
        <sz val="9"/>
        <color rgb="FF4D4D4D"/>
        <rFont val="Arial"/>
        <family val="2"/>
        <charset val="238"/>
      </rPr>
      <t>gaseous
(excluding carbon dioxide)</t>
    </r>
  </si>
  <si>
    <r>
      <t xml:space="preserve">w tysiącach ton   </t>
    </r>
    <r>
      <rPr>
        <sz val="9"/>
        <color rgb="FF4D4D4D"/>
        <rFont val="Arial"/>
        <family val="2"/>
        <charset val="238"/>
      </rPr>
      <t>in thousand tonnes</t>
    </r>
  </si>
  <si>
    <t>Of which cities with high air threat (150 cities with 83,5% of national particulates pollutants emission and 62,6% of gaseous pollutants)</t>
  </si>
  <si>
    <t>W tym miasta o dużej skali zagrożenia powietrza (150 miast, na terenie których 
koncentrowało się 83,5% krajowej emisji zanieczyszczeń pyłowych i 62,6% zanieczyszczeń gazowych)</t>
  </si>
  <si>
    <r>
      <rPr>
        <i/>
        <sz val="9"/>
        <color rgb="FF4D4D4D"/>
        <rFont val="Arial"/>
        <family val="2"/>
        <charset val="238"/>
      </rPr>
      <t xml:space="preserve">a </t>
    </r>
    <r>
      <rPr>
        <sz val="9"/>
        <color rgb="FF4D4D4D"/>
        <rFont val="Arial"/>
        <family val="2"/>
        <charset val="238"/>
      </rPr>
      <t>Listed according to decreasing the volume of total gaseous pollutants emission.</t>
    </r>
  </si>
  <si>
    <r>
      <t>DZIAŁALNOŚCI</t>
    </r>
    <r>
      <rPr>
        <b/>
        <vertAlign val="superscript"/>
        <sz val="9"/>
        <rFont val="Arial"/>
        <family val="2"/>
        <charset val="238"/>
      </rPr>
      <t>a</t>
    </r>
    <r>
      <rPr>
        <b/>
        <sz val="9"/>
        <rFont val="Arial"/>
        <family val="2"/>
        <charset val="238"/>
      </rPr>
      <t xml:space="preserve"> W 2018 R.</t>
    </r>
  </si>
  <si>
    <t>EMISSION AND AIR POLLUTANT REDUCTION FROM PLANTS OF SIGNIFICANT NUISANCE TO AIR QUALITY BY POLISH CLASSIFICATION</t>
  </si>
  <si>
    <r>
      <t>OF ACTIVITIES</t>
    </r>
    <r>
      <rPr>
        <i/>
        <vertAlign val="superscript"/>
        <sz val="9"/>
        <color rgb="FF4D4D4D"/>
        <rFont val="Arial"/>
        <family val="2"/>
        <charset val="238"/>
      </rPr>
      <t>a</t>
    </r>
    <r>
      <rPr>
        <sz val="9"/>
        <color rgb="FF4D4D4D"/>
        <rFont val="Arial"/>
        <family val="2"/>
        <charset val="238"/>
      </rPr>
      <t xml:space="preserve"> IN 2018</t>
    </r>
  </si>
  <si>
    <r>
      <t xml:space="preserve">Poziom
</t>
    </r>
    <r>
      <rPr>
        <sz val="9"/>
        <color rgb="FF4D4D4D"/>
        <rFont val="Arial"/>
        <family val="2"/>
        <charset val="238"/>
      </rPr>
      <t>Level of</t>
    </r>
  </si>
  <si>
    <r>
      <t xml:space="preserve">działu
</t>
    </r>
    <r>
      <rPr>
        <sz val="9"/>
        <color rgb="FF4D4D4D"/>
        <rFont val="Arial"/>
        <family val="2"/>
        <charset val="238"/>
      </rPr>
      <t>divi-sion</t>
    </r>
  </si>
  <si>
    <r>
      <t xml:space="preserve">grupy
</t>
    </r>
    <r>
      <rPr>
        <sz val="9"/>
        <color rgb="FF4D4D4D"/>
        <rFont val="Arial"/>
        <family val="2"/>
        <charset val="238"/>
      </rPr>
      <t>group</t>
    </r>
  </si>
  <si>
    <r>
      <t xml:space="preserve"> WYSZCZEGÓLNIENIE
</t>
    </r>
    <r>
      <rPr>
        <sz val="9"/>
        <color rgb="FF4D4D4D"/>
        <rFont val="Arial"/>
        <family val="2"/>
        <charset val="238"/>
      </rPr>
      <t>SPECIFICATION</t>
    </r>
  </si>
  <si>
    <r>
      <t xml:space="preserve"> Emisja zanieczyszczeń w tys. ton
</t>
    </r>
    <r>
      <rPr>
        <sz val="9"/>
        <color rgb="FF4D4D4D"/>
        <rFont val="Arial"/>
        <family val="2"/>
        <charset val="238"/>
      </rPr>
      <t>Pollutants emission in thousand tonnes</t>
    </r>
  </si>
  <si>
    <r>
      <t xml:space="preserve">Zanieczyszczenia zatrzymane w urządzeniach do redukcji zanieczyszczeń
</t>
    </r>
    <r>
      <rPr>
        <sz val="9"/>
        <color rgb="FF4D4D4D"/>
        <rFont val="Arial"/>
        <family val="2"/>
        <charset val="238"/>
      </rPr>
      <t xml:space="preserve">Pollutants retained in reduction systems </t>
    </r>
  </si>
  <si>
    <r>
      <t xml:space="preserve">pyłowych
</t>
    </r>
    <r>
      <rPr>
        <sz val="9"/>
        <color rgb="FF4D4D4D"/>
        <rFont val="Arial"/>
        <family val="2"/>
        <charset val="238"/>
      </rPr>
      <t>particulate</t>
    </r>
  </si>
  <si>
    <r>
      <t xml:space="preserve">gazowych
</t>
    </r>
    <r>
      <rPr>
        <sz val="9"/>
        <color rgb="FF4D4D4D"/>
        <rFont val="Arial"/>
        <family val="2"/>
        <charset val="238"/>
      </rPr>
      <t>gaseous</t>
    </r>
  </si>
  <si>
    <r>
      <t xml:space="preserve">w tym ze spalania paliw
</t>
    </r>
    <r>
      <rPr>
        <sz val="9"/>
        <color rgb="FF4D4D4D"/>
        <rFont val="Arial"/>
        <family val="2"/>
        <charset val="238"/>
      </rPr>
      <t>of which from the combus-tion of fuel</t>
    </r>
  </si>
  <si>
    <r>
      <t xml:space="preserve">w tysiącach ton
</t>
    </r>
    <r>
      <rPr>
        <sz val="9"/>
        <color rgb="FF4D4D4D"/>
        <rFont val="Arial"/>
        <family val="2"/>
        <charset val="238"/>
      </rPr>
      <t>in thousands tonnes</t>
    </r>
  </si>
  <si>
    <t>TOTAL</t>
  </si>
  <si>
    <t>SECTION B+C+D+E</t>
  </si>
  <si>
    <t>SEKCJA B+C+D+E</t>
  </si>
  <si>
    <t>SEKCJA B</t>
  </si>
  <si>
    <t>SECTION B</t>
  </si>
  <si>
    <t>SECTION C</t>
  </si>
  <si>
    <t xml:space="preserve">SEKCJA C </t>
  </si>
  <si>
    <t>SECTION D</t>
  </si>
  <si>
    <t xml:space="preserve">SEKCJA D </t>
  </si>
  <si>
    <t>SECTION F</t>
  </si>
  <si>
    <t xml:space="preserve">SEKCJA E </t>
  </si>
  <si>
    <t>SECTION E</t>
  </si>
  <si>
    <t xml:space="preserve">SEKCJA F </t>
  </si>
  <si>
    <t>SECTION G</t>
  </si>
  <si>
    <t xml:space="preserve">SEKCJA G </t>
  </si>
  <si>
    <t>SECTION O</t>
  </si>
  <si>
    <t xml:space="preserve">SEKCJA O </t>
  </si>
  <si>
    <t>SECTION Q</t>
  </si>
  <si>
    <t xml:space="preserve">SEKCJA Q </t>
  </si>
  <si>
    <t>OTHER SECTIONS</t>
  </si>
  <si>
    <r>
      <rPr>
        <i/>
        <sz val="9"/>
        <color rgb="FF4D4D4D"/>
        <rFont val="Arial"/>
        <family val="2"/>
        <charset val="238"/>
      </rPr>
      <t xml:space="preserve">a </t>
    </r>
    <r>
      <rPr>
        <sz val="9"/>
        <color rgb="FF4D4D4D"/>
        <rFont val="Arial"/>
        <family val="2"/>
        <charset val="238"/>
      </rPr>
      <t>See: Polish Classification of Activities 2007</t>
    </r>
  </si>
  <si>
    <r>
      <t xml:space="preserve">w dobsonach
</t>
    </r>
    <r>
      <rPr>
        <sz val="9"/>
        <color rgb="FF4D4D4D"/>
        <rFont val="Arial"/>
        <family val="2"/>
        <charset val="238"/>
      </rPr>
      <t>in dobsons</t>
    </r>
  </si>
  <si>
    <r>
      <t xml:space="preserve">ŚREDNIE MIESIĘCZNE
</t>
    </r>
    <r>
      <rPr>
        <sz val="9"/>
        <color rgb="FF4D4D4D"/>
        <rFont val="Arial"/>
        <family val="2"/>
        <charset val="238"/>
      </rPr>
      <t>MONTHLY AVERAGE</t>
    </r>
  </si>
  <si>
    <r>
      <t xml:space="preserve">ZWIĘKSZENIE (+) LUB ZMNIEJSZENIE (-) W STOSUNKU DO ŚREDNICH WIELOLETNICH
</t>
    </r>
    <r>
      <rPr>
        <sz val="9"/>
        <color rgb="FF4D4D4D"/>
        <rFont val="Arial"/>
        <family val="2"/>
        <charset val="238"/>
      </rPr>
      <t>INCREASE (+) OR DECREASE (-) IN RELATION TO LONG-TERM AVERAGES</t>
    </r>
  </si>
  <si>
    <r>
      <t xml:space="preserve">Warstwy atmosfery między standardowymi powierzchniami izobarycznymi (hPa)
</t>
    </r>
    <r>
      <rPr>
        <sz val="9"/>
        <color rgb="FF4D4D4D"/>
        <rFont val="Arial"/>
        <family val="2"/>
        <charset val="238"/>
      </rPr>
      <t>Atmospheric layers between standard isobaric surfaces (hPa)</t>
    </r>
  </si>
  <si>
    <r>
      <t>w jednostkach MED</t>
    </r>
    <r>
      <rPr>
        <i/>
        <vertAlign val="superscript"/>
        <sz val="9"/>
        <rFont val="Arial"/>
        <family val="2"/>
        <charset val="238"/>
      </rPr>
      <t xml:space="preserve">a
</t>
    </r>
    <r>
      <rPr>
        <sz val="9"/>
        <color rgb="FF4D4D4D"/>
        <rFont val="Arial"/>
        <family val="2"/>
        <charset val="238"/>
      </rPr>
      <t>in MED units</t>
    </r>
    <r>
      <rPr>
        <i/>
        <vertAlign val="superscript"/>
        <sz val="9"/>
        <color rgb="FF4D4D4D"/>
        <rFont val="Arial"/>
        <family val="2"/>
        <charset val="238"/>
      </rPr>
      <t>a</t>
    </r>
  </si>
  <si>
    <r>
      <t xml:space="preserve">Lokalizacja stanowisk pomiarowych
</t>
    </r>
    <r>
      <rPr>
        <sz val="9"/>
        <color rgb="FF4D4D4D"/>
        <rFont val="Arial"/>
        <family val="2"/>
        <charset val="238"/>
      </rPr>
      <t>Location of monitoring sites</t>
    </r>
  </si>
  <si>
    <r>
      <t xml:space="preserve">Stężenie maksymalne
</t>
    </r>
    <r>
      <rPr>
        <sz val="9"/>
        <color rgb="FF4D4D4D"/>
        <rFont val="Arial"/>
        <family val="2"/>
        <charset val="238"/>
      </rPr>
      <t>Maximum concentration</t>
    </r>
  </si>
  <si>
    <r>
      <t xml:space="preserve">1-godzinne
</t>
    </r>
    <r>
      <rPr>
        <sz val="9"/>
        <color rgb="FF4D4D4D"/>
        <rFont val="Arial"/>
        <family val="2"/>
        <charset val="238"/>
      </rPr>
      <t>1-hour</t>
    </r>
  </si>
  <si>
    <r>
      <t>8-godzinne</t>
    </r>
    <r>
      <rPr>
        <i/>
        <vertAlign val="superscript"/>
        <sz val="9"/>
        <rFont val="Arial"/>
        <family val="2"/>
        <charset val="238"/>
      </rPr>
      <t xml:space="preserve">b
</t>
    </r>
    <r>
      <rPr>
        <sz val="9"/>
        <color rgb="FF4D4D4D"/>
        <rFont val="Arial"/>
        <family val="2"/>
        <charset val="238"/>
      </rPr>
      <t>8-hour</t>
    </r>
    <r>
      <rPr>
        <i/>
        <vertAlign val="superscript"/>
        <sz val="9"/>
        <color rgb="FF4D4D4D"/>
        <rFont val="Arial"/>
        <family val="2"/>
        <charset val="238"/>
      </rPr>
      <t>b</t>
    </r>
  </si>
  <si>
    <r>
      <t>Liczba dni z przekroczeniami poziomu docelowego</t>
    </r>
    <r>
      <rPr>
        <i/>
        <vertAlign val="superscript"/>
        <sz val="9"/>
        <rFont val="Arial"/>
        <family val="2"/>
        <charset val="238"/>
      </rPr>
      <t xml:space="preserve">c
</t>
    </r>
    <r>
      <rPr>
        <sz val="9"/>
        <color rgb="FF4D4D4D"/>
        <rFont val="Arial"/>
        <family val="2"/>
        <charset val="238"/>
      </rPr>
      <t>Number of days with exceeded target value concentration</t>
    </r>
    <r>
      <rPr>
        <i/>
        <vertAlign val="superscript"/>
        <sz val="9"/>
        <color rgb="FF4D4D4D"/>
        <rFont val="Arial"/>
        <family val="2"/>
        <charset val="238"/>
      </rPr>
      <t>c</t>
    </r>
  </si>
  <si>
    <r>
      <t>AOT40</t>
    </r>
    <r>
      <rPr>
        <i/>
        <vertAlign val="superscript"/>
        <sz val="9"/>
        <rFont val="Arial"/>
        <family val="2"/>
        <charset val="238"/>
      </rPr>
      <t>d</t>
    </r>
    <r>
      <rPr>
        <sz val="9"/>
        <rFont val="Arial"/>
        <family val="2"/>
        <charset val="238"/>
      </rPr>
      <t xml:space="preserve"> z okresu maj-lipiec
</t>
    </r>
    <r>
      <rPr>
        <sz val="9"/>
        <color rgb="FF4D4D4D"/>
        <rFont val="Arial"/>
        <family val="2"/>
        <charset val="238"/>
      </rPr>
      <t>AOT40</t>
    </r>
    <r>
      <rPr>
        <i/>
        <vertAlign val="superscript"/>
        <sz val="9"/>
        <color rgb="FF4D4D4D"/>
        <rFont val="Arial"/>
        <family val="2"/>
        <charset val="238"/>
      </rPr>
      <t>d</t>
    </r>
    <r>
      <rPr>
        <sz val="9"/>
        <color rgb="FF4D4D4D"/>
        <rFont val="Arial"/>
        <family val="2"/>
        <charset val="238"/>
      </rPr>
      <t xml:space="preserve"> from the period May-July</t>
    </r>
  </si>
  <si>
    <r>
      <rPr>
        <i/>
        <sz val="9"/>
        <color rgb="FF4D4D4D"/>
        <rFont val="Arial"/>
        <family val="2"/>
        <charset val="238"/>
      </rPr>
      <t xml:space="preserve">a </t>
    </r>
    <r>
      <rPr>
        <sz val="9"/>
        <color rgb="FF4D4D4D"/>
        <rFont val="Arial"/>
        <family val="2"/>
        <charset val="238"/>
      </rPr>
      <t xml:space="preserve"> Suburban and rural monitoring sites. </t>
    </r>
    <r>
      <rPr>
        <i/>
        <sz val="9"/>
        <color rgb="FF4D4D4D"/>
        <rFont val="Arial"/>
        <family val="2"/>
        <charset val="238"/>
      </rPr>
      <t>b</t>
    </r>
    <r>
      <rPr>
        <sz val="9"/>
        <color rgb="FF4D4D4D"/>
        <rFont val="Arial"/>
        <family val="2"/>
        <charset val="238"/>
      </rPr>
      <t xml:space="preserve"> Maximum daily 8-hour mean concentration from 8-hour running averages, calculated from hourly data. </t>
    </r>
    <r>
      <rPr>
        <i/>
        <sz val="9"/>
        <color rgb="FF4D4D4D"/>
        <rFont val="Arial"/>
        <family val="2"/>
        <charset val="238"/>
      </rPr>
      <t xml:space="preserve">c </t>
    </r>
    <r>
      <rPr>
        <sz val="9"/>
        <color rgb="FF4D4D4D"/>
        <rFont val="Arial"/>
        <family val="2"/>
        <charset val="238"/>
      </rPr>
      <t xml:space="preserve">Target value determined for ozone due to health protection amounts to 120 µg/m3 and it is maximum daily 8-hour mean concentration from 8-hour running averages, calculated from hourly data; 25 days of exceeding the target value in a year (averaged for 3 years) is allowed. </t>
    </r>
    <r>
      <rPr>
        <i/>
        <sz val="9"/>
        <color rgb="FF4D4D4D"/>
        <rFont val="Arial"/>
        <family val="2"/>
        <charset val="238"/>
      </rPr>
      <t>d</t>
    </r>
    <r>
      <rPr>
        <sz val="9"/>
        <color rgb="FF4D4D4D"/>
        <rFont val="Arial"/>
        <family val="2"/>
        <charset val="238"/>
      </rPr>
      <t xml:space="preserve"> Parameter AOT40 means the sum of the difference between hourly concentrations greater than 80 μg/m3 and 80 μg/m3 over a given period using only the one-hour values measured between 8:00 and 20:00 Central European Time (CET) each day. Parameter is used to determine whether target value for the vegetation protection - 18000 µg/m3×h (for period 1st of May to 31st of July, averaged over 3 to 5 years) is attained. Therefore the parameter is calculated for suburban and rural monitoring sites.</t>
    </r>
  </si>
  <si>
    <r>
      <t>INTERNATIONAL TRADE WITH SUBSTANCES IMPOVERISHING THE OZONE LAYER IN 2017</t>
    </r>
    <r>
      <rPr>
        <i/>
        <vertAlign val="superscript"/>
        <sz val="9"/>
        <color rgb="FF4D4D4D"/>
        <rFont val="Arial"/>
        <family val="2"/>
        <charset val="238"/>
      </rPr>
      <t>a</t>
    </r>
  </si>
  <si>
    <r>
      <t xml:space="preserve">Przywóz do Polski z terenu UE
</t>
    </r>
    <r>
      <rPr>
        <sz val="9"/>
        <color rgb="FF4D4D4D"/>
        <rFont val="Arial"/>
        <family val="2"/>
        <charset val="238"/>
      </rPr>
      <t>Imports to Poland from EU</t>
    </r>
  </si>
  <si>
    <r>
      <t xml:space="preserve">Import spoza UE do Polski
</t>
    </r>
    <r>
      <rPr>
        <sz val="9"/>
        <color rgb="FF4D4D4D"/>
        <rFont val="Arial"/>
        <family val="2"/>
        <charset val="238"/>
      </rPr>
      <t>Imports from outside EU to Poland</t>
    </r>
  </si>
  <si>
    <r>
      <t xml:space="preserve">Wywóz z Polski na teren UE
</t>
    </r>
    <r>
      <rPr>
        <sz val="9"/>
        <color rgb="FF4D4D4D"/>
        <rFont val="Arial"/>
        <family val="2"/>
        <charset val="238"/>
      </rPr>
      <t>Exports from Poland to EU</t>
    </r>
  </si>
  <si>
    <r>
      <t xml:space="preserve">Eksport z Polski poza UE
</t>
    </r>
    <r>
      <rPr>
        <sz val="9"/>
        <color rgb="FF4D4D4D"/>
        <rFont val="Arial"/>
        <family val="2"/>
        <charset val="238"/>
      </rPr>
      <t>Exports from Poland outside EU</t>
    </r>
  </si>
  <si>
    <t xml:space="preserve">a Data concern the period from the 1st January up to 31st December 2017. </t>
  </si>
  <si>
    <r>
      <t xml:space="preserve">liczba stanowisk
</t>
    </r>
    <r>
      <rPr>
        <sz val="9"/>
        <color rgb="FF4D4D4D"/>
        <rFont val="Arial"/>
        <family val="2"/>
        <charset val="238"/>
      </rPr>
      <t>number of monitoring sites</t>
    </r>
  </si>
  <si>
    <r>
      <t>wartość normowanego
stężenia średniego rocznego w µg/m</t>
    </r>
    <r>
      <rPr>
        <vertAlign val="superscript"/>
        <sz val="9"/>
        <rFont val="Arial"/>
        <family val="2"/>
        <charset val="238"/>
      </rPr>
      <t xml:space="preserve">3
</t>
    </r>
    <r>
      <rPr>
        <sz val="9"/>
        <rFont val="Arial"/>
        <family val="2"/>
        <charset val="238"/>
      </rPr>
      <t>(poziom dopuszczalny: 25 µg/m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average annual
concentration in μg/m</t>
    </r>
    <r>
      <rPr>
        <vertAlign val="superscript"/>
        <sz val="9"/>
        <color rgb="FF4D4D4D"/>
        <rFont val="Arial"/>
        <family val="2"/>
        <charset val="238"/>
      </rPr>
      <t>3</t>
    </r>
    <r>
      <rPr>
        <sz val="9"/>
        <color rgb="FF4D4D4D"/>
        <rFont val="Arial"/>
        <family val="2"/>
        <charset val="238"/>
      </rPr>
      <t xml:space="preserve">
(limit value: 25 μg/m</t>
    </r>
    <r>
      <rPr>
        <vertAlign val="superscript"/>
        <sz val="9"/>
        <color rgb="FF4D4D4D"/>
        <rFont val="Arial"/>
        <family val="2"/>
        <charset val="238"/>
      </rPr>
      <t>3</t>
    </r>
    <r>
      <rPr>
        <sz val="9"/>
        <color rgb="FF4D4D4D"/>
        <rFont val="Arial"/>
        <family val="2"/>
        <charset val="238"/>
      </rPr>
      <t>)</t>
    </r>
  </si>
  <si>
    <r>
      <t>wartość normowanego
stężenia średniego rocznego w µg/m</t>
    </r>
    <r>
      <rPr>
        <vertAlign val="superscript"/>
        <sz val="9"/>
        <rFont val="Arial"/>
        <family val="2"/>
        <charset val="238"/>
      </rPr>
      <t xml:space="preserve">3
</t>
    </r>
    <r>
      <rPr>
        <sz val="9"/>
        <rFont val="Arial"/>
        <family val="2"/>
        <charset val="238"/>
      </rPr>
      <t>(poziom dopuszczalny: 40 µg/m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average annual
concentration in μg/m</t>
    </r>
    <r>
      <rPr>
        <vertAlign val="superscript"/>
        <sz val="9"/>
        <color rgb="FF4D4D4D"/>
        <rFont val="Arial"/>
        <family val="2"/>
        <charset val="238"/>
      </rPr>
      <t>3</t>
    </r>
    <r>
      <rPr>
        <sz val="9"/>
        <color rgb="FF4D4D4D"/>
        <rFont val="Arial"/>
        <family val="2"/>
        <charset val="238"/>
      </rPr>
      <t xml:space="preserve">
(limit value: 40 μg/m</t>
    </r>
    <r>
      <rPr>
        <vertAlign val="superscript"/>
        <sz val="9"/>
        <color rgb="FF4D4D4D"/>
        <rFont val="Arial"/>
        <family val="2"/>
        <charset val="238"/>
      </rPr>
      <t>3</t>
    </r>
    <r>
      <rPr>
        <sz val="9"/>
        <color rgb="FF4D4D4D"/>
        <rFont val="Arial"/>
        <family val="2"/>
        <charset val="238"/>
      </rPr>
      <t>)</t>
    </r>
  </si>
  <si>
    <r>
      <t xml:space="preserve">minimalne
</t>
    </r>
    <r>
      <rPr>
        <sz val="9"/>
        <color rgb="FF4D4D4D"/>
        <rFont val="Arial"/>
        <family val="2"/>
        <charset val="238"/>
      </rPr>
      <t>minimum</t>
    </r>
  </si>
  <si>
    <r>
      <t xml:space="preserve">średnie
</t>
    </r>
    <r>
      <rPr>
        <sz val="9"/>
        <color rgb="FF4D4D4D"/>
        <rFont val="Arial"/>
        <family val="2"/>
        <charset val="238"/>
      </rPr>
      <t>average</t>
    </r>
  </si>
  <si>
    <r>
      <t xml:space="preserve">maksymalne
</t>
    </r>
    <r>
      <rPr>
        <sz val="9"/>
        <color rgb="FF4D4D4D"/>
        <rFont val="Arial"/>
        <family val="2"/>
        <charset val="238"/>
      </rPr>
      <t>maximum</t>
    </r>
  </si>
  <si>
    <t>Aglomeracja białostocka</t>
  </si>
  <si>
    <t>Aglomeracja bydgoska</t>
  </si>
  <si>
    <t>Aglomeracja górnośląska</t>
  </si>
  <si>
    <t>Aglomeracja krakowska</t>
  </si>
  <si>
    <t>Aglomeracja łódzka</t>
  </si>
  <si>
    <t>Aglomeracja rybnicko-jastrzębska</t>
  </si>
  <si>
    <t>Aglomeracja szczecińska</t>
  </si>
  <si>
    <t>Aglomeracja trójmiejska</t>
  </si>
  <si>
    <t>Aglomeracja warszawska</t>
  </si>
  <si>
    <t>Aglomeracja wrocławska</t>
  </si>
  <si>
    <r>
      <t xml:space="preserve">Stężenia średnie roczne dwutlenku azotu
</t>
    </r>
    <r>
      <rPr>
        <sz val="9"/>
        <color rgb="FF4D4D4D"/>
        <rFont val="Arial"/>
        <family val="2"/>
        <charset val="238"/>
      </rPr>
      <t>Annual mean concentration of nitrogen dioxide</t>
    </r>
  </si>
  <si>
    <r>
      <t xml:space="preserve">Stężenia średnie roczne dwutlenku siarki
</t>
    </r>
    <r>
      <rPr>
        <sz val="9"/>
        <color rgb="FF4D4D4D"/>
        <rFont val="Arial"/>
        <family val="2"/>
        <charset val="238"/>
      </rPr>
      <t>Annual mean concentration of sulphur dioxide</t>
    </r>
  </si>
  <si>
    <r>
      <t>wartość 
stężenia średniego rocznego w µg/m</t>
    </r>
    <r>
      <rPr>
        <vertAlign val="superscript"/>
        <sz val="9"/>
        <rFont val="Arial"/>
        <family val="2"/>
        <charset val="238"/>
      </rPr>
      <t>3</t>
    </r>
    <r>
      <rPr>
        <sz val="9"/>
        <rFont val="Arial"/>
        <family val="2"/>
        <charset val="238"/>
      </rPr>
      <t xml:space="preserve">
</t>
    </r>
    <r>
      <rPr>
        <sz val="9"/>
        <color rgb="FF4D4D4D"/>
        <rFont val="Arial"/>
        <family val="2"/>
        <charset val="238"/>
      </rPr>
      <t>value of  annual mean
concentration in μg/m</t>
    </r>
    <r>
      <rPr>
        <vertAlign val="superscript"/>
        <sz val="9"/>
        <color rgb="FF4D4D4D"/>
        <rFont val="Arial"/>
        <family val="2"/>
        <charset val="238"/>
      </rPr>
      <t>3</t>
    </r>
  </si>
  <si>
    <r>
      <t xml:space="preserve">AGLOMERACJA / MIASTO
</t>
    </r>
    <r>
      <rPr>
        <sz val="9"/>
        <color rgb="FF4D4D4D"/>
        <rFont val="Arial"/>
        <family val="2"/>
        <charset val="238"/>
      </rPr>
      <t>AGGLOMERATION / CITY</t>
    </r>
  </si>
  <si>
    <r>
      <t xml:space="preserve">Stężenia średnie roczne
</t>
    </r>
    <r>
      <rPr>
        <sz val="9"/>
        <color rgb="FF4D4D4D"/>
        <rFont val="Arial"/>
        <family val="2"/>
        <charset val="238"/>
      </rPr>
      <t>Annual mean concentration</t>
    </r>
  </si>
  <si>
    <r>
      <t>wartość stężenia
średniego rocznego w µg/m</t>
    </r>
    <r>
      <rPr>
        <vertAlign val="superscript"/>
        <sz val="9"/>
        <rFont val="Arial"/>
        <family val="2"/>
        <charset val="238"/>
      </rPr>
      <t xml:space="preserve">3
</t>
    </r>
    <r>
      <rPr>
        <sz val="9"/>
        <color rgb="FF4D4D4D"/>
        <rFont val="Arial"/>
        <family val="2"/>
        <charset val="238"/>
      </rPr>
      <t>value of annual mean
concentration in μg/m</t>
    </r>
    <r>
      <rPr>
        <vertAlign val="superscript"/>
        <sz val="9"/>
        <color rgb="FF4D4D4D"/>
        <rFont val="Arial"/>
        <family val="2"/>
        <charset val="238"/>
      </rPr>
      <t>3</t>
    </r>
  </si>
  <si>
    <r>
      <t xml:space="preserve">Stężenia średnie roczne benzenu
</t>
    </r>
    <r>
      <rPr>
        <sz val="9"/>
        <color rgb="FF4D4D4D"/>
        <rFont val="Arial"/>
        <family val="2"/>
        <charset val="238"/>
      </rPr>
      <t>Annual mean benzene concentration</t>
    </r>
  </si>
  <si>
    <r>
      <t xml:space="preserve">Stężenia średnie roczne ołowiu
</t>
    </r>
    <r>
      <rPr>
        <sz val="9"/>
        <color rgb="FF4D4D4D"/>
        <rFont val="Arial"/>
        <family val="2"/>
        <charset val="238"/>
      </rPr>
      <t>Annual mean lead concentration</t>
    </r>
  </si>
  <si>
    <r>
      <t>wartość normowanego stężenia
średniego rocznego w µg/m</t>
    </r>
    <r>
      <rPr>
        <vertAlign val="superscript"/>
        <sz val="9"/>
        <rFont val="Arial"/>
        <family val="2"/>
        <charset val="238"/>
      </rPr>
      <t xml:space="preserve">3
</t>
    </r>
    <r>
      <rPr>
        <sz val="9"/>
        <rFont val="Arial"/>
        <family val="2"/>
        <charset val="238"/>
      </rPr>
      <t>(poziom dopuszczalny: 5 µg/m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annual mean
concentration in μg/m</t>
    </r>
    <r>
      <rPr>
        <vertAlign val="superscript"/>
        <sz val="9"/>
        <color rgb="FF4D4D4D"/>
        <rFont val="Arial"/>
        <family val="2"/>
        <charset val="238"/>
      </rPr>
      <t>3</t>
    </r>
    <r>
      <rPr>
        <sz val="9"/>
        <color rgb="FF4D4D4D"/>
        <rFont val="Arial"/>
        <family val="2"/>
        <charset val="238"/>
      </rPr>
      <t xml:space="preserve">
(limit value: 5 μg/m</t>
    </r>
    <r>
      <rPr>
        <vertAlign val="superscript"/>
        <sz val="9"/>
        <color rgb="FF4D4D4D"/>
        <rFont val="Arial"/>
        <family val="2"/>
        <charset val="238"/>
      </rPr>
      <t>3</t>
    </r>
    <r>
      <rPr>
        <sz val="9"/>
        <color rgb="FF4D4D4D"/>
        <rFont val="Arial"/>
        <family val="2"/>
        <charset val="238"/>
      </rPr>
      <t>)</t>
    </r>
  </si>
  <si>
    <r>
      <t>wartość normowanego stężenia
średniego rocznego w µg/m</t>
    </r>
    <r>
      <rPr>
        <vertAlign val="superscript"/>
        <sz val="9"/>
        <rFont val="Arial"/>
        <family val="2"/>
        <charset val="238"/>
      </rPr>
      <t xml:space="preserve">3
</t>
    </r>
    <r>
      <rPr>
        <sz val="9"/>
        <rFont val="Arial"/>
        <family val="2"/>
        <charset val="238"/>
      </rPr>
      <t>(poziom dopuszczalny: 0,5 µg/m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annual mean
concentration in μg/m</t>
    </r>
    <r>
      <rPr>
        <vertAlign val="superscript"/>
        <sz val="9"/>
        <color rgb="FF4D4D4D"/>
        <rFont val="Arial"/>
        <family val="2"/>
        <charset val="238"/>
      </rPr>
      <t>3</t>
    </r>
    <r>
      <rPr>
        <sz val="9"/>
        <color rgb="FF4D4D4D"/>
        <rFont val="Arial"/>
        <family val="2"/>
        <charset val="238"/>
      </rPr>
      <t xml:space="preserve">
(limit value: 0.5 μg/m</t>
    </r>
    <r>
      <rPr>
        <vertAlign val="superscript"/>
        <sz val="9"/>
        <color rgb="FF4D4D4D"/>
        <rFont val="Arial"/>
        <family val="2"/>
        <charset val="238"/>
      </rPr>
      <t>3</t>
    </r>
    <r>
      <rPr>
        <sz val="9"/>
        <color rgb="FF4D4D4D"/>
        <rFont val="Arial"/>
        <family val="2"/>
        <charset val="238"/>
      </rPr>
      <t>)</t>
    </r>
  </si>
  <si>
    <r>
      <t xml:space="preserve">Stężenia średnie roczne arsenu
</t>
    </r>
    <r>
      <rPr>
        <sz val="9"/>
        <color rgb="FF4D4D4D"/>
        <rFont val="Arial"/>
        <family val="2"/>
        <charset val="238"/>
      </rPr>
      <t>Annual mean arsenic concentration</t>
    </r>
  </si>
  <si>
    <r>
      <t xml:space="preserve">Stężenia średnie roczne kadmu
</t>
    </r>
    <r>
      <rPr>
        <sz val="9"/>
        <color rgb="FF4D4D4D"/>
        <rFont val="Arial"/>
        <family val="2"/>
        <charset val="238"/>
      </rPr>
      <t>Annual mean cadmium concentration</t>
    </r>
  </si>
  <si>
    <r>
      <t xml:space="preserve">Stężenia średnie roczne niklu
</t>
    </r>
    <r>
      <rPr>
        <sz val="9"/>
        <color rgb="FF4D4D4D"/>
        <rFont val="Arial"/>
        <family val="2"/>
        <charset val="238"/>
      </rPr>
      <t>Annual mean nickel concentration</t>
    </r>
  </si>
  <si>
    <r>
      <t xml:space="preserve">Stężenia średnie roczne benzo(a)pirenu
</t>
    </r>
    <r>
      <rPr>
        <sz val="9"/>
        <color rgb="FF4D4D4D"/>
        <rFont val="Arial"/>
        <family val="2"/>
        <charset val="238"/>
      </rPr>
      <t>Annual mean benzo(a)pyrene concentration</t>
    </r>
  </si>
  <si>
    <r>
      <t xml:space="preserve">PUNKTY POMIAROWE
</t>
    </r>
    <r>
      <rPr>
        <sz val="9"/>
        <color rgb="FF4D4D4D"/>
        <rFont val="Arial"/>
        <family val="2"/>
        <charset val="238"/>
      </rPr>
      <t>MEASUREMENT POINTS</t>
    </r>
  </si>
  <si>
    <r>
      <t>AZOT AMONOWY (N-NH</t>
    </r>
    <r>
      <rPr>
        <vertAlign val="subscript"/>
        <sz val="9"/>
        <rFont val="Arial"/>
        <family val="2"/>
        <charset val="238"/>
      </rPr>
      <t>4</t>
    </r>
    <r>
      <rPr>
        <vertAlign val="superscript"/>
        <sz val="9"/>
        <rFont val="Arial"/>
        <family val="2"/>
        <charset val="238"/>
      </rPr>
      <t>+</t>
    </r>
    <r>
      <rPr>
        <sz val="9"/>
        <rFont val="Arial"/>
        <family val="2"/>
        <charset val="238"/>
      </rPr>
      <t>) w g/m</t>
    </r>
    <r>
      <rPr>
        <vertAlign val="superscript"/>
        <sz val="9"/>
        <rFont val="Arial"/>
        <family val="2"/>
        <charset val="238"/>
      </rPr>
      <t>2</t>
    </r>
    <r>
      <rPr>
        <sz val="9"/>
        <rFont val="Arial"/>
        <family val="2"/>
        <charset val="238"/>
      </rPr>
      <t xml:space="preserve">
</t>
    </r>
    <r>
      <rPr>
        <sz val="9"/>
        <color rgb="FF4D4D4D"/>
        <rFont val="Arial"/>
        <family val="2"/>
        <charset val="238"/>
      </rPr>
      <t>AMMONIUM NITROGEN (N-NH</t>
    </r>
    <r>
      <rPr>
        <vertAlign val="subscript"/>
        <sz val="9"/>
        <color rgb="FF4D4D4D"/>
        <rFont val="Arial"/>
        <family val="2"/>
        <charset val="238"/>
      </rPr>
      <t>4</t>
    </r>
    <r>
      <rPr>
        <vertAlign val="superscript"/>
        <sz val="9"/>
        <color rgb="FF4D4D4D"/>
        <rFont val="Arial"/>
        <family val="2"/>
        <charset val="238"/>
      </rPr>
      <t>+</t>
    </r>
    <r>
      <rPr>
        <sz val="9"/>
        <color rgb="FF4D4D4D"/>
        <rFont val="Arial"/>
        <family val="2"/>
        <charset val="238"/>
      </rPr>
      <t>) in g/m</t>
    </r>
    <r>
      <rPr>
        <vertAlign val="superscript"/>
        <sz val="9"/>
        <color rgb="FF4D4D4D"/>
        <rFont val="Arial"/>
        <family val="2"/>
        <charset val="238"/>
      </rPr>
      <t>2</t>
    </r>
  </si>
  <si>
    <r>
      <t>JONY WODORU (H</t>
    </r>
    <r>
      <rPr>
        <vertAlign val="superscript"/>
        <sz val="9"/>
        <rFont val="Arial"/>
        <family val="2"/>
        <charset val="238"/>
      </rPr>
      <t>+</t>
    </r>
    <r>
      <rPr>
        <sz val="9"/>
        <rFont val="Arial"/>
        <family val="2"/>
        <charset val="238"/>
      </rPr>
      <t>) w mg/m</t>
    </r>
    <r>
      <rPr>
        <vertAlign val="superscript"/>
        <sz val="9"/>
        <rFont val="Arial"/>
        <family val="2"/>
        <charset val="238"/>
      </rPr>
      <t>2</t>
    </r>
    <r>
      <rPr>
        <sz val="9"/>
        <rFont val="Arial"/>
        <family val="2"/>
        <charset val="238"/>
      </rPr>
      <t xml:space="preserve">
</t>
    </r>
    <r>
      <rPr>
        <sz val="9"/>
        <color rgb="FF4D4D4D"/>
        <rFont val="Arial"/>
        <family val="2"/>
        <charset val="238"/>
      </rPr>
      <t>HYDROGEN IONS (H</t>
    </r>
    <r>
      <rPr>
        <vertAlign val="superscript"/>
        <sz val="9"/>
        <color rgb="FF4D4D4D"/>
        <rFont val="Arial"/>
        <family val="2"/>
        <charset val="238"/>
      </rPr>
      <t>+</t>
    </r>
    <r>
      <rPr>
        <sz val="9"/>
        <color rgb="FF4D4D4D"/>
        <rFont val="Arial"/>
        <family val="2"/>
        <charset val="238"/>
      </rPr>
      <t>) in mg/m</t>
    </r>
    <r>
      <rPr>
        <vertAlign val="superscript"/>
        <sz val="9"/>
        <color rgb="FF4D4D4D"/>
        <rFont val="Arial"/>
        <family val="2"/>
        <charset val="238"/>
      </rPr>
      <t>2</t>
    </r>
  </si>
  <si>
    <r>
      <rPr>
        <i/>
        <sz val="9"/>
        <color rgb="FF4D4D4D"/>
        <rFont val="Arial"/>
        <family val="2"/>
        <charset val="238"/>
      </rPr>
      <t>a</t>
    </r>
    <r>
      <rPr>
        <sz val="9"/>
        <color rgb="FF4D4D4D"/>
        <rFont val="Arial"/>
        <family val="2"/>
        <charset val="238"/>
      </rPr>
      <t xml:space="preserve"> Research on the chemical composition of atmospheric precipitation was completed in 2015.</t>
    </r>
  </si>
  <si>
    <r>
      <t>SIARKA SIARCZANOWA (S-SO</t>
    </r>
    <r>
      <rPr>
        <vertAlign val="subscript"/>
        <sz val="9"/>
        <rFont val="Arial"/>
        <family val="2"/>
        <charset val="238"/>
      </rPr>
      <t>4</t>
    </r>
    <r>
      <rPr>
        <vertAlign val="superscript"/>
        <sz val="9"/>
        <rFont val="Arial"/>
        <family val="2"/>
        <charset val="238"/>
      </rPr>
      <t>2-</t>
    </r>
    <r>
      <rPr>
        <sz val="9"/>
        <rFont val="Arial"/>
        <family val="2"/>
        <charset val="238"/>
      </rPr>
      <t>) w g/m</t>
    </r>
    <r>
      <rPr>
        <vertAlign val="superscript"/>
        <sz val="9"/>
        <rFont val="Arial"/>
        <family val="2"/>
        <charset val="238"/>
      </rPr>
      <t>2</t>
    </r>
    <r>
      <rPr>
        <sz val="9"/>
        <rFont val="Arial"/>
        <family val="2"/>
        <charset val="238"/>
      </rPr>
      <t xml:space="preserve">
</t>
    </r>
    <r>
      <rPr>
        <sz val="9"/>
        <color rgb="FF4D4D4D"/>
        <rFont val="Arial"/>
        <family val="2"/>
        <charset val="238"/>
      </rPr>
      <t>SULPHATE SULPHUR (S-SO</t>
    </r>
    <r>
      <rPr>
        <vertAlign val="subscript"/>
        <sz val="9"/>
        <color rgb="FF4D4D4D"/>
        <rFont val="Arial"/>
        <family val="2"/>
        <charset val="238"/>
      </rPr>
      <t>4</t>
    </r>
    <r>
      <rPr>
        <vertAlign val="superscript"/>
        <sz val="9"/>
        <color rgb="FF4D4D4D"/>
        <rFont val="Arial"/>
        <family val="2"/>
        <charset val="238"/>
      </rPr>
      <t>2-</t>
    </r>
    <r>
      <rPr>
        <sz val="9"/>
        <color rgb="FF4D4D4D"/>
        <rFont val="Arial"/>
        <family val="2"/>
        <charset val="238"/>
      </rPr>
      <t>) in g/m</t>
    </r>
    <r>
      <rPr>
        <vertAlign val="superscript"/>
        <sz val="9"/>
        <color rgb="FF4D4D4D"/>
        <rFont val="Arial"/>
        <family val="2"/>
        <charset val="238"/>
      </rPr>
      <t>2</t>
    </r>
  </si>
  <si>
    <r>
      <t>AZOT AZOTANOWY (N-NO</t>
    </r>
    <r>
      <rPr>
        <vertAlign val="subscript"/>
        <sz val="9"/>
        <rFont val="Arial"/>
        <family val="2"/>
        <charset val="238"/>
      </rPr>
      <t>3</t>
    </r>
    <r>
      <rPr>
        <vertAlign val="superscript"/>
        <sz val="9"/>
        <rFont val="Arial"/>
        <family val="2"/>
        <charset val="238"/>
      </rPr>
      <t>-</t>
    </r>
    <r>
      <rPr>
        <sz val="9"/>
        <rFont val="Arial"/>
        <family val="2"/>
        <charset val="238"/>
      </rPr>
      <t>) w g/m</t>
    </r>
    <r>
      <rPr>
        <vertAlign val="superscript"/>
        <sz val="9"/>
        <rFont val="Arial"/>
        <family val="2"/>
        <charset val="238"/>
      </rPr>
      <t>2</t>
    </r>
    <r>
      <rPr>
        <sz val="9"/>
        <rFont val="Arial"/>
        <family val="2"/>
        <charset val="238"/>
      </rPr>
      <t xml:space="preserve">
</t>
    </r>
    <r>
      <rPr>
        <sz val="9"/>
        <color rgb="FF4D4D4D"/>
        <rFont val="Arial"/>
        <family val="2"/>
        <charset val="238"/>
      </rPr>
      <t>NITRATE NITROGEN (N-NO</t>
    </r>
    <r>
      <rPr>
        <vertAlign val="subscript"/>
        <sz val="9"/>
        <color rgb="FF4D4D4D"/>
        <rFont val="Arial"/>
        <family val="2"/>
        <charset val="238"/>
      </rPr>
      <t>3</t>
    </r>
    <r>
      <rPr>
        <vertAlign val="superscript"/>
        <sz val="9"/>
        <color rgb="FF4D4D4D"/>
        <rFont val="Arial"/>
        <family val="2"/>
        <charset val="238"/>
      </rPr>
      <t>-</t>
    </r>
    <r>
      <rPr>
        <sz val="9"/>
        <color rgb="FF4D4D4D"/>
        <rFont val="Arial"/>
        <family val="2"/>
        <charset val="238"/>
      </rPr>
      <t>) in g/m</t>
    </r>
    <r>
      <rPr>
        <vertAlign val="superscript"/>
        <sz val="9"/>
        <color rgb="FF4D4D4D"/>
        <rFont val="Arial"/>
        <family val="2"/>
        <charset val="238"/>
      </rPr>
      <t>2</t>
    </r>
  </si>
  <si>
    <r>
      <t xml:space="preserve">WYSOKOŚĆ OPADU w mm
</t>
    </r>
    <r>
      <rPr>
        <sz val="9"/>
        <color rgb="FF4D4D4D"/>
        <rFont val="Arial"/>
        <family val="2"/>
        <charset val="238"/>
      </rPr>
      <t>HEIGHT OF PRECIPITATION in mm</t>
    </r>
  </si>
  <si>
    <r>
      <t xml:space="preserve">LICZBA DNI Z OPADEM ≥ 0,1 mm
</t>
    </r>
    <r>
      <rPr>
        <sz val="9"/>
        <color rgb="FF4D4D4D"/>
        <rFont val="Arial"/>
        <family val="2"/>
        <charset val="238"/>
      </rPr>
      <t>NUMBER OF DAYS WITH PRECIPITATION ≥ 0,1 mm</t>
    </r>
  </si>
  <si>
    <r>
      <rPr>
        <i/>
        <sz val="9"/>
        <color rgb="FF4D4D4D"/>
        <rFont val="Arial"/>
        <family val="2"/>
        <charset val="238"/>
      </rPr>
      <t xml:space="preserve">a </t>
    </r>
    <r>
      <rPr>
        <sz val="9"/>
        <color rgb="FF4D4D4D"/>
        <rFont val="Arial"/>
        <family val="2"/>
        <charset val="238"/>
      </rPr>
      <t xml:space="preserve">Research on the chemical composition of atmospheric precipitation was completed in 2015. </t>
    </r>
    <r>
      <rPr>
        <i/>
        <sz val="9"/>
        <color rgb="FF4D4D4D"/>
        <rFont val="Arial"/>
        <family val="2"/>
        <charset val="238"/>
      </rPr>
      <t>b</t>
    </r>
    <r>
      <rPr>
        <sz val="9"/>
        <color rgb="FF4D4D4D"/>
        <rFont val="Arial"/>
        <family val="2"/>
        <charset val="238"/>
      </rPr>
      <t xml:space="preserve"> Measurement of pH in the station after a sample is taken.</t>
    </r>
  </si>
  <si>
    <r>
      <t>STĘŻENIE JONÓW SIARCZANOWYCH (SO</t>
    </r>
    <r>
      <rPr>
        <vertAlign val="subscript"/>
        <sz val="9"/>
        <rFont val="Arial"/>
        <family val="2"/>
        <charset val="238"/>
      </rPr>
      <t>4</t>
    </r>
    <r>
      <rPr>
        <vertAlign val="superscript"/>
        <sz val="9"/>
        <rFont val="Arial"/>
        <family val="2"/>
        <charset val="238"/>
      </rPr>
      <t>2-</t>
    </r>
    <r>
      <rPr>
        <sz val="9"/>
        <rFont val="Arial"/>
        <family val="2"/>
        <charset val="238"/>
      </rPr>
      <t>) w mg S/dm</t>
    </r>
    <r>
      <rPr>
        <vertAlign val="superscript"/>
        <sz val="9"/>
        <rFont val="Arial"/>
        <family val="2"/>
        <charset val="238"/>
      </rPr>
      <t xml:space="preserve">3
</t>
    </r>
    <r>
      <rPr>
        <sz val="9"/>
        <color rgb="FF4D4D4D"/>
        <rFont val="Arial"/>
        <family val="2"/>
        <charset val="238"/>
      </rPr>
      <t>SULPHATE IONS CONCENTRATION (SO</t>
    </r>
    <r>
      <rPr>
        <vertAlign val="subscript"/>
        <sz val="9"/>
        <color rgb="FF4D4D4D"/>
        <rFont val="Arial"/>
        <family val="2"/>
        <charset val="238"/>
      </rPr>
      <t>4</t>
    </r>
    <r>
      <rPr>
        <vertAlign val="superscript"/>
        <sz val="9"/>
        <color rgb="FF4D4D4D"/>
        <rFont val="Arial"/>
        <family val="2"/>
        <charset val="238"/>
      </rPr>
      <t>2-</t>
    </r>
    <r>
      <rPr>
        <sz val="9"/>
        <color rgb="FF4D4D4D"/>
        <rFont val="Arial"/>
        <family val="2"/>
        <charset val="238"/>
      </rPr>
      <t>) in mg S/dm</t>
    </r>
    <r>
      <rPr>
        <vertAlign val="superscript"/>
        <sz val="9"/>
        <color rgb="FF4D4D4D"/>
        <rFont val="Arial"/>
        <family val="2"/>
        <charset val="238"/>
      </rPr>
      <t>3</t>
    </r>
  </si>
  <si>
    <r>
      <t>STĘŻENIE JONÓW AZOTANOWYCH (NO</t>
    </r>
    <r>
      <rPr>
        <vertAlign val="subscript"/>
        <sz val="9"/>
        <rFont val="Arial"/>
        <family val="2"/>
        <charset val="238"/>
      </rPr>
      <t>3</t>
    </r>
    <r>
      <rPr>
        <vertAlign val="superscript"/>
        <sz val="9"/>
        <rFont val="Arial"/>
        <family val="2"/>
        <charset val="238"/>
      </rPr>
      <t>-</t>
    </r>
    <r>
      <rPr>
        <sz val="9"/>
        <rFont val="Arial"/>
        <family val="2"/>
        <charset val="238"/>
      </rPr>
      <t>) w mg N/dm</t>
    </r>
    <r>
      <rPr>
        <vertAlign val="superscript"/>
        <sz val="9"/>
        <rFont val="Arial"/>
        <family val="2"/>
        <charset val="238"/>
      </rPr>
      <t xml:space="preserve">3
</t>
    </r>
    <r>
      <rPr>
        <sz val="9"/>
        <color rgb="FF4D4D4D"/>
        <rFont val="Arial"/>
        <family val="2"/>
        <charset val="238"/>
      </rPr>
      <t>NITRATE IONS CONCENTRATION (NO</t>
    </r>
    <r>
      <rPr>
        <vertAlign val="subscript"/>
        <sz val="9"/>
        <color rgb="FF4D4D4D"/>
        <rFont val="Arial"/>
        <family val="2"/>
        <charset val="238"/>
      </rPr>
      <t>3</t>
    </r>
    <r>
      <rPr>
        <vertAlign val="superscript"/>
        <sz val="9"/>
        <color rgb="FF4D4D4D"/>
        <rFont val="Arial"/>
        <family val="2"/>
        <charset val="238"/>
      </rPr>
      <t>-</t>
    </r>
    <r>
      <rPr>
        <sz val="9"/>
        <color rgb="FF4D4D4D"/>
        <rFont val="Arial"/>
        <family val="2"/>
        <charset val="238"/>
      </rPr>
      <t>) in mg N/dm</t>
    </r>
    <r>
      <rPr>
        <vertAlign val="superscript"/>
        <sz val="9"/>
        <color rgb="FF4D4D4D"/>
        <rFont val="Arial"/>
        <family val="2"/>
        <charset val="238"/>
      </rPr>
      <t>3</t>
    </r>
  </si>
  <si>
    <r>
      <t>STĘŻENIE JONÓW AMONOWYCH (NH</t>
    </r>
    <r>
      <rPr>
        <vertAlign val="subscript"/>
        <sz val="9"/>
        <rFont val="Arial"/>
        <family val="2"/>
        <charset val="238"/>
      </rPr>
      <t>4</t>
    </r>
    <r>
      <rPr>
        <vertAlign val="superscript"/>
        <sz val="9"/>
        <rFont val="Arial"/>
        <family val="2"/>
        <charset val="238"/>
      </rPr>
      <t>+</t>
    </r>
    <r>
      <rPr>
        <sz val="9"/>
        <rFont val="Arial"/>
        <family val="2"/>
        <charset val="238"/>
      </rPr>
      <t>) w mg N/dm</t>
    </r>
    <r>
      <rPr>
        <vertAlign val="superscript"/>
        <sz val="9"/>
        <rFont val="Arial"/>
        <family val="2"/>
        <charset val="238"/>
      </rPr>
      <t xml:space="preserve">3
</t>
    </r>
    <r>
      <rPr>
        <sz val="9"/>
        <color rgb="FF4D4D4D"/>
        <rFont val="Arial"/>
        <family val="2"/>
        <charset val="238"/>
      </rPr>
      <t>AMMONIUM IONS CONCENTRATION (NH</t>
    </r>
    <r>
      <rPr>
        <vertAlign val="subscript"/>
        <sz val="9"/>
        <color rgb="FF4D4D4D"/>
        <rFont val="Arial"/>
        <family val="2"/>
        <charset val="238"/>
      </rPr>
      <t>4</t>
    </r>
    <r>
      <rPr>
        <vertAlign val="superscript"/>
        <sz val="9"/>
        <color rgb="FF4D4D4D"/>
        <rFont val="Arial"/>
        <family val="2"/>
        <charset val="238"/>
      </rPr>
      <t>+</t>
    </r>
    <r>
      <rPr>
        <sz val="9"/>
        <color rgb="FF4D4D4D"/>
        <rFont val="Arial"/>
        <family val="2"/>
        <charset val="238"/>
      </rPr>
      <t>) in mg N/dm</t>
    </r>
    <r>
      <rPr>
        <vertAlign val="superscript"/>
        <sz val="9"/>
        <color rgb="FF4D4D4D"/>
        <rFont val="Arial"/>
        <family val="2"/>
        <charset val="238"/>
      </rPr>
      <t>3</t>
    </r>
  </si>
  <si>
    <t>S o u r c e: data of the Chief Inspectorate for Environmental Protection derived from research conducted as a part of the State Environmental Monitoring system by the Institute of Meteorology and Water Management - National Research Institute and by the Institute of Environmental Protection - National Research Institute, funded by the National Fund for Environmental Protection and Water Management.</t>
  </si>
  <si>
    <r>
      <t xml:space="preserve">Potencjalni sprawcy poważnych awarii
</t>
    </r>
    <r>
      <rPr>
        <sz val="9"/>
        <color rgb="FF4D4D4D"/>
        <rFont val="Arial"/>
        <family val="2"/>
        <charset val="238"/>
      </rPr>
      <t>Potential initiators of major accidents</t>
    </r>
  </si>
  <si>
    <r>
      <t xml:space="preserve">ogółem
(stan w dniu 31 XII)
</t>
    </r>
    <r>
      <rPr>
        <sz val="9"/>
        <color rgb="FF4D4D4D"/>
        <rFont val="Arial"/>
        <family val="2"/>
        <charset val="238"/>
      </rPr>
      <t>total
(as of 31 XII)</t>
    </r>
  </si>
  <si>
    <r>
      <t xml:space="preserve">dużego ryzyka
</t>
    </r>
    <r>
      <rPr>
        <sz val="9"/>
        <color rgb="FF4D4D4D"/>
        <rFont val="Arial"/>
        <family val="2"/>
        <charset val="238"/>
      </rPr>
      <t>with high risk</t>
    </r>
  </si>
  <si>
    <r>
      <t xml:space="preserve">zwiększonego ryzyka
</t>
    </r>
    <r>
      <rPr>
        <sz val="9"/>
        <color rgb="FF4D4D4D"/>
        <rFont val="Arial"/>
        <family val="2"/>
        <charset val="238"/>
      </rPr>
      <t>with increased risk</t>
    </r>
  </si>
  <si>
    <r>
      <t xml:space="preserve">pozostali
</t>
    </r>
    <r>
      <rPr>
        <sz val="9"/>
        <color rgb="FF4D4D4D"/>
        <rFont val="Arial"/>
        <family val="2"/>
        <charset val="238"/>
      </rPr>
      <t>other</t>
    </r>
  </si>
  <si>
    <r>
      <t>Przypadki wystąpienia poważnych awarii</t>
    </r>
    <r>
      <rPr>
        <i/>
        <vertAlign val="superscript"/>
        <sz val="9"/>
        <rFont val="Arial"/>
        <family val="2"/>
        <charset val="238"/>
      </rPr>
      <t>a</t>
    </r>
    <r>
      <rPr>
        <i/>
        <sz val="9"/>
        <rFont val="Arial"/>
        <family val="2"/>
        <charset val="238"/>
      </rPr>
      <t xml:space="preserve">
</t>
    </r>
    <r>
      <rPr>
        <sz val="9"/>
        <color rgb="FF4D4D4D"/>
        <rFont val="Arial"/>
        <family val="2"/>
        <charset val="238"/>
      </rPr>
      <t>Cases of major accidents</t>
    </r>
    <r>
      <rPr>
        <i/>
        <vertAlign val="superscript"/>
        <sz val="9"/>
        <color rgb="FF4D4D4D"/>
        <rFont val="Arial"/>
        <family val="2"/>
        <charset val="238"/>
      </rPr>
      <t>a</t>
    </r>
    <r>
      <rPr>
        <i/>
        <sz val="9"/>
        <color rgb="FF4D4D4D"/>
        <rFont val="Arial"/>
        <family val="2"/>
        <charset val="238"/>
      </rPr>
      <t xml:space="preserve"> </t>
    </r>
  </si>
  <si>
    <r>
      <t>EXAMPLES OF MAJOR ACCIDENTS</t>
    </r>
    <r>
      <rPr>
        <vertAlign val="superscript"/>
        <sz val="9"/>
        <color rgb="FF4D4D4D"/>
        <rFont val="Arial"/>
        <family val="2"/>
        <charset val="238"/>
      </rPr>
      <t xml:space="preserve">a </t>
    </r>
    <r>
      <rPr>
        <sz val="9"/>
        <color rgb="FF4D4D4D"/>
        <rFont val="Arial"/>
        <family val="2"/>
        <charset val="238"/>
      </rPr>
      <t>BY SOURCES AND VOIVODSHIPS IN 2018</t>
    </r>
  </si>
  <si>
    <r>
      <t xml:space="preserve">Źródło/miejsce awarii
</t>
    </r>
    <r>
      <rPr>
        <sz val="9"/>
        <color rgb="FF4D4D4D"/>
        <rFont val="Arial"/>
        <family val="2"/>
        <charset val="238"/>
      </rPr>
      <t>Source/place of accident</t>
    </r>
  </si>
  <si>
    <r>
      <t xml:space="preserve">Rodzaj awarii
</t>
    </r>
    <r>
      <rPr>
        <sz val="9"/>
        <color rgb="FF4D4D4D"/>
        <rFont val="Arial"/>
        <family val="2"/>
        <charset val="238"/>
      </rPr>
      <t>Type of accident</t>
    </r>
  </si>
  <si>
    <r>
      <t xml:space="preserve">Skutki poważnych awarii
</t>
    </r>
    <r>
      <rPr>
        <sz val="9"/>
        <color rgb="FF4D4D4D"/>
        <rFont val="Arial"/>
        <family val="2"/>
        <charset val="238"/>
      </rPr>
      <t>Results of major accidents</t>
    </r>
  </si>
  <si>
    <r>
      <t xml:space="preserve">Rodzaj (ilość) zanieczyszczeń
</t>
    </r>
    <r>
      <rPr>
        <sz val="9"/>
        <color rgb="FF4D4D4D"/>
        <rFont val="Arial"/>
        <family val="2"/>
        <charset val="238"/>
      </rPr>
      <t>Type (quantity) of pollutants</t>
    </r>
  </si>
  <si>
    <r>
      <t xml:space="preserve">Ofiary awarii
</t>
    </r>
    <r>
      <rPr>
        <sz val="9"/>
        <color rgb="FF4D4D4D"/>
        <rFont val="Arial"/>
        <family val="2"/>
        <charset val="238"/>
      </rPr>
      <t>Victims of accidents</t>
    </r>
  </si>
  <si>
    <r>
      <t xml:space="preserve">śmiertelne
</t>
    </r>
    <r>
      <rPr>
        <sz val="9"/>
        <color rgb="FF4D4D4D"/>
        <rFont val="Arial"/>
        <family val="2"/>
        <charset val="238"/>
      </rPr>
      <t>fatal</t>
    </r>
  </si>
  <si>
    <r>
      <t>methane (approx. 9336,5 m</t>
    </r>
    <r>
      <rPr>
        <vertAlign val="superscript"/>
        <sz val="9"/>
        <color rgb="FF4D4D4D"/>
        <rFont val="Arial"/>
        <family val="2"/>
        <charset val="238"/>
      </rPr>
      <t>3</t>
    </r>
    <r>
      <rPr>
        <sz val="9"/>
        <color rgb="FF4D4D4D"/>
        <rFont val="Arial"/>
        <family val="2"/>
        <charset val="238"/>
      </rPr>
      <t>)</t>
    </r>
  </si>
  <si>
    <r>
      <t>diphenylacetylnitrile (approx. 2 dm</t>
    </r>
    <r>
      <rPr>
        <vertAlign val="superscript"/>
        <sz val="9"/>
        <color rgb="FF4D4D4D"/>
        <rFont val="Arial"/>
        <family val="2"/>
        <charset val="238"/>
      </rPr>
      <t>3</t>
    </r>
    <r>
      <rPr>
        <sz val="9"/>
        <color rgb="FF4D4D4D"/>
        <rFont val="Arial"/>
        <family val="2"/>
        <charset val="238"/>
      </rPr>
      <t>)</t>
    </r>
  </si>
  <si>
    <r>
      <t>diesel oil (approx. 6 m</t>
    </r>
    <r>
      <rPr>
        <vertAlign val="superscript"/>
        <sz val="9"/>
        <color rgb="FF4D4D4D"/>
        <rFont val="Arial"/>
        <family val="2"/>
        <charset val="238"/>
      </rPr>
      <t>3</t>
    </r>
    <r>
      <rPr>
        <sz val="9"/>
        <color rgb="FF4D4D4D"/>
        <rFont val="Arial"/>
        <family val="2"/>
        <charset val="238"/>
      </rPr>
      <t>)</t>
    </r>
  </si>
  <si>
    <r>
      <t>hydrofluoric acid (approx. 20 dm</t>
    </r>
    <r>
      <rPr>
        <vertAlign val="superscript"/>
        <sz val="9"/>
        <color rgb="FF4D4D4D"/>
        <rFont val="Arial"/>
        <family val="2"/>
        <charset val="238"/>
      </rPr>
      <t>3</t>
    </r>
    <r>
      <rPr>
        <sz val="9"/>
        <color rgb="FF4D4D4D"/>
        <rFont val="Arial"/>
        <family val="2"/>
        <charset val="238"/>
      </rPr>
      <t>)</t>
    </r>
  </si>
  <si>
    <r>
      <rPr>
        <i/>
        <sz val="9"/>
        <color rgb="FF4D4D4D"/>
        <rFont val="Arial"/>
        <family val="2"/>
        <charset val="238"/>
      </rPr>
      <t xml:space="preserve">a </t>
    </r>
    <r>
      <rPr>
        <sz val="9"/>
        <color rgb="FF4D4D4D"/>
        <rFont val="Arial"/>
        <family val="2"/>
        <charset val="238"/>
      </rPr>
      <t>Meet the criteria defined in the decree of the Minister of Environment of 30 December 2002 on major accidents covered with the duty of reporting them to the Chief Inspectorate for Environmental Protection (Journal of Laws 2003 No. 5 item 58, with later amendments).</t>
    </r>
  </si>
  <si>
    <t>odcięcie dostawy gazu dla 2000 osób na czas 15 godzin</t>
  </si>
  <si>
    <t>loss of gas supply for 2000 person for 15 hours</t>
  </si>
  <si>
    <t>metan</t>
  </si>
  <si>
    <t>methane</t>
  </si>
  <si>
    <t>3 person hospitalized, 1 death, surface water pollution fot a total lenghth of approx. 2 km</t>
  </si>
  <si>
    <r>
      <rPr>
        <i/>
        <sz val="9"/>
        <rFont val="Arial"/>
        <family val="2"/>
        <charset val="238"/>
      </rPr>
      <t>a</t>
    </r>
    <r>
      <rPr>
        <sz val="9"/>
        <rFont val="Arial"/>
        <family val="2"/>
        <charset val="238"/>
      </rPr>
      <t xml:space="preserve"> Dane zgłoszone do Konwencji Klimatycznej i Konwencji NZ w sprawie transgranicznego transportu zanieczyszczeń powietrza na dalekie odległości. Niektóre dane zmienione (zrekalkulowane) w stosunku do opublikowanych w poprzedniej edycji publikacji. </t>
    </r>
    <r>
      <rPr>
        <i/>
        <sz val="9"/>
        <rFont val="Arial"/>
        <family val="2"/>
        <charset val="238"/>
      </rPr>
      <t>b</t>
    </r>
    <r>
      <rPr>
        <sz val="9"/>
        <rFont val="Arial"/>
        <family val="2"/>
        <charset val="238"/>
      </rPr>
      <t xml:space="preserve"> Wyrażone w NO</t>
    </r>
    <r>
      <rPr>
        <vertAlign val="subscript"/>
        <sz val="9"/>
        <rFont val="Arial"/>
        <family val="2"/>
        <charset val="238"/>
      </rPr>
      <t>2</t>
    </r>
    <r>
      <rPr>
        <sz val="9"/>
        <rFont val="Arial"/>
        <family val="2"/>
        <charset val="238"/>
      </rPr>
      <t xml:space="preserve">. </t>
    </r>
  </si>
  <si>
    <t>hospitalizacja 3 osób, w tym 1 ofiara śmiertelna, zanieczyszczenie wód powierzchniowych na odcinku ok. 2 km</t>
  </si>
  <si>
    <t xml:space="preserve">Samochody osobowe </t>
  </si>
  <si>
    <r>
      <t xml:space="preserve">a </t>
    </r>
    <r>
      <rPr>
        <sz val="9"/>
        <color theme="1"/>
        <rFont val="Arial"/>
        <family val="2"/>
        <charset val="238"/>
      </rPr>
      <t>Odpowiadające definicji zawartej w art. 3 pkt. 23 ustawy z dnia 27 kwietnia 2001 r. – Prawo ochrony środowiska (Dz. U. 2001 Nr 62 poz. 627, z późn. zm.).</t>
    </r>
  </si>
  <si>
    <r>
      <t>STĘŻENIE JONÓW AMONOWYCH (NH</t>
    </r>
    <r>
      <rPr>
        <vertAlign val="subscript"/>
        <sz val="9"/>
        <rFont val="Arial"/>
        <family val="2"/>
        <charset val="238"/>
      </rPr>
      <t>4</t>
    </r>
    <r>
      <rPr>
        <vertAlign val="superscript"/>
        <sz val="9"/>
        <rFont val="Arial"/>
        <family val="2"/>
        <charset val="238"/>
      </rPr>
      <t>+</t>
    </r>
    <r>
      <rPr>
        <sz val="9"/>
        <rFont val="Arial"/>
        <family val="2"/>
        <charset val="238"/>
      </rPr>
      <t>) w mg N/dm</t>
    </r>
    <r>
      <rPr>
        <vertAlign val="superscript"/>
        <sz val="9"/>
        <rFont val="Arial"/>
        <family val="2"/>
        <charset val="238"/>
      </rPr>
      <t>3</t>
    </r>
    <r>
      <rPr>
        <sz val="9"/>
        <rFont val="Arial"/>
        <family val="2"/>
        <charset val="238"/>
      </rPr>
      <t xml:space="preserve">
</t>
    </r>
    <r>
      <rPr>
        <sz val="9"/>
        <color rgb="FF4D4D4D"/>
        <rFont val="Arial"/>
        <family val="2"/>
        <charset val="238"/>
      </rPr>
      <t>AMMONIUM IONS CONCENTRATION (NH</t>
    </r>
    <r>
      <rPr>
        <vertAlign val="subscript"/>
        <sz val="9"/>
        <color rgb="FF4D4D4D"/>
        <rFont val="Arial"/>
        <family val="2"/>
        <charset val="238"/>
      </rPr>
      <t>4</t>
    </r>
    <r>
      <rPr>
        <vertAlign val="superscript"/>
        <sz val="9"/>
        <color rgb="FF4D4D4D"/>
        <rFont val="Arial"/>
        <family val="2"/>
        <charset val="238"/>
      </rPr>
      <t>+</t>
    </r>
    <r>
      <rPr>
        <sz val="9"/>
        <color rgb="FF4D4D4D"/>
        <rFont val="Arial"/>
        <family val="2"/>
        <charset val="238"/>
      </rPr>
      <t>) in mg N/dm</t>
    </r>
    <r>
      <rPr>
        <vertAlign val="superscript"/>
        <sz val="9"/>
        <color rgb="FF4D4D4D"/>
        <rFont val="Arial"/>
        <family val="2"/>
        <charset val="238"/>
      </rPr>
      <t>3</t>
    </r>
  </si>
  <si>
    <r>
      <t>STĘŻENIE JONÓW AZOTANOWYCH (NO</t>
    </r>
    <r>
      <rPr>
        <vertAlign val="subscript"/>
        <sz val="9"/>
        <rFont val="Arial"/>
        <family val="2"/>
        <charset val="238"/>
      </rPr>
      <t>3</t>
    </r>
    <r>
      <rPr>
        <vertAlign val="superscript"/>
        <sz val="9"/>
        <rFont val="Arial"/>
        <family val="2"/>
        <charset val="238"/>
      </rPr>
      <t>-</t>
    </r>
    <r>
      <rPr>
        <sz val="9"/>
        <rFont val="Arial"/>
        <family val="2"/>
        <charset val="238"/>
      </rPr>
      <t>) w mg N/dm</t>
    </r>
    <r>
      <rPr>
        <vertAlign val="superscript"/>
        <sz val="9"/>
        <rFont val="Arial"/>
        <family val="2"/>
        <charset val="238"/>
      </rPr>
      <t>3</t>
    </r>
    <r>
      <rPr>
        <sz val="9"/>
        <rFont val="Arial"/>
        <family val="2"/>
        <charset val="238"/>
      </rPr>
      <t xml:space="preserve">
</t>
    </r>
    <r>
      <rPr>
        <sz val="9"/>
        <color rgb="FF4D4D4D"/>
        <rFont val="Arial"/>
        <family val="2"/>
        <charset val="238"/>
      </rPr>
      <t>NITRATE IONS CONCENTRATION (NO</t>
    </r>
    <r>
      <rPr>
        <vertAlign val="subscript"/>
        <sz val="9"/>
        <color rgb="FF4D4D4D"/>
        <rFont val="Arial"/>
        <family val="2"/>
        <charset val="238"/>
      </rPr>
      <t>3</t>
    </r>
    <r>
      <rPr>
        <vertAlign val="superscript"/>
        <sz val="9"/>
        <color rgb="FF4D4D4D"/>
        <rFont val="Arial"/>
        <family val="2"/>
        <charset val="238"/>
      </rPr>
      <t>-</t>
    </r>
    <r>
      <rPr>
        <sz val="9"/>
        <color rgb="FF4D4D4D"/>
        <rFont val="Arial"/>
        <family val="2"/>
        <charset val="238"/>
      </rPr>
      <t>) in mg N/dm</t>
    </r>
    <r>
      <rPr>
        <vertAlign val="superscript"/>
        <sz val="9"/>
        <color rgb="FF4D4D4D"/>
        <rFont val="Arial"/>
        <family val="2"/>
        <charset val="238"/>
      </rPr>
      <t>3</t>
    </r>
  </si>
  <si>
    <r>
      <t>STĘŻENIE JONÓW SIARCZANOWYCH (SO</t>
    </r>
    <r>
      <rPr>
        <vertAlign val="subscript"/>
        <sz val="9"/>
        <rFont val="Arial"/>
        <family val="2"/>
        <charset val="238"/>
      </rPr>
      <t>4</t>
    </r>
    <r>
      <rPr>
        <vertAlign val="superscript"/>
        <sz val="9"/>
        <rFont val="Arial"/>
        <family val="2"/>
        <charset val="238"/>
      </rPr>
      <t>2-</t>
    </r>
    <r>
      <rPr>
        <sz val="9"/>
        <rFont val="Arial"/>
        <family val="2"/>
        <charset val="238"/>
      </rPr>
      <t>) w mg S/dm</t>
    </r>
    <r>
      <rPr>
        <vertAlign val="superscript"/>
        <sz val="9"/>
        <rFont val="Arial"/>
        <family val="2"/>
        <charset val="238"/>
      </rPr>
      <t>3</t>
    </r>
    <r>
      <rPr>
        <sz val="9"/>
        <rFont val="Arial"/>
        <family val="2"/>
        <charset val="238"/>
      </rPr>
      <t xml:space="preserve">
</t>
    </r>
    <r>
      <rPr>
        <sz val="9"/>
        <color rgb="FF4D4D4D"/>
        <rFont val="Arial"/>
        <family val="2"/>
        <charset val="238"/>
      </rPr>
      <t>SULPHATE IONS CONCENTRATION (SO</t>
    </r>
    <r>
      <rPr>
        <vertAlign val="subscript"/>
        <sz val="9"/>
        <color rgb="FF4D4D4D"/>
        <rFont val="Arial"/>
        <family val="2"/>
        <charset val="238"/>
      </rPr>
      <t>4</t>
    </r>
    <r>
      <rPr>
        <vertAlign val="superscript"/>
        <sz val="9"/>
        <color rgb="FF4D4D4D"/>
        <rFont val="Arial"/>
        <family val="2"/>
        <charset val="238"/>
      </rPr>
      <t>2-</t>
    </r>
    <r>
      <rPr>
        <sz val="9"/>
        <color rgb="FF4D4D4D"/>
        <rFont val="Arial"/>
        <family val="2"/>
        <charset val="238"/>
      </rPr>
      <t>) in mg S/dm</t>
    </r>
    <r>
      <rPr>
        <vertAlign val="superscript"/>
        <sz val="9"/>
        <color rgb="FF4D4D4D"/>
        <rFont val="Arial"/>
        <family val="2"/>
        <charset val="238"/>
      </rPr>
      <t>3</t>
    </r>
  </si>
  <si>
    <r>
      <t>Warszawa-Bielany</t>
    </r>
    <r>
      <rPr>
        <i/>
        <vertAlign val="superscript"/>
        <sz val="9"/>
        <rFont val="Arial"/>
        <family val="2"/>
        <charset val="238"/>
      </rPr>
      <t>a</t>
    </r>
    <r>
      <rPr>
        <sz val="9"/>
        <rFont val="Arial"/>
        <family val="2"/>
        <charset val="238"/>
      </rPr>
      <t>…………..……</t>
    </r>
  </si>
  <si>
    <r>
      <t xml:space="preserve">Stężenia średnie roczne pyłu zawieszonego PM2,5
</t>
    </r>
    <r>
      <rPr>
        <sz val="9"/>
        <color rgb="FF4D4D4D"/>
        <rFont val="Arial"/>
        <family val="2"/>
        <charset val="238"/>
      </rPr>
      <t>Annual mean concentration of suspended particulate PM2,5</t>
    </r>
  </si>
  <si>
    <r>
      <t xml:space="preserve">Stężenia średnie roczne pyłu zawieszonego PM10
</t>
    </r>
    <r>
      <rPr>
        <sz val="9"/>
        <color rgb="FF4D4D4D"/>
        <rFont val="Arial"/>
        <family val="2"/>
        <charset val="238"/>
      </rPr>
      <t>Annual mean concentration of suspended particulate PM10</t>
    </r>
  </si>
  <si>
    <t xml:space="preserve"> CONCENTRATION OF NITROGEN DIOXIDE AND SULPHUR DIOXIDE BY AGGLOMERATIONS AND CITIES IN 2018</t>
  </si>
  <si>
    <t>CONCENTRATION OF CARBON MONOXIDE BY AGGLOMERATIONS AND CITIES IN 2018</t>
  </si>
  <si>
    <r>
      <t>wartość normowanego stężenia średniego rocznego w ng/m</t>
    </r>
    <r>
      <rPr>
        <vertAlign val="superscript"/>
        <sz val="9"/>
        <rFont val="Arial"/>
        <family val="2"/>
        <charset val="238"/>
      </rPr>
      <t xml:space="preserve">3
</t>
    </r>
    <r>
      <rPr>
        <sz val="9"/>
        <rFont val="Arial"/>
        <family val="2"/>
        <charset val="238"/>
      </rPr>
      <t>(poziom docelowy: 5 ng/m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annual mean concentration in ng/m</t>
    </r>
    <r>
      <rPr>
        <vertAlign val="superscript"/>
        <sz val="9"/>
        <color rgb="FF4D4D4D"/>
        <rFont val="Arial"/>
        <family val="2"/>
        <charset val="238"/>
      </rPr>
      <t xml:space="preserve">3
</t>
    </r>
    <r>
      <rPr>
        <sz val="9"/>
        <color rgb="FF4D4D4D"/>
        <rFont val="Arial"/>
        <family val="2"/>
        <charset val="238"/>
      </rPr>
      <t>(target value: 5 ng/m</t>
    </r>
    <r>
      <rPr>
        <vertAlign val="superscript"/>
        <sz val="9"/>
        <color rgb="FF4D4D4D"/>
        <rFont val="Arial"/>
        <family val="2"/>
        <charset val="238"/>
      </rPr>
      <t>3</t>
    </r>
    <r>
      <rPr>
        <sz val="9"/>
        <color rgb="FF4D4D4D"/>
        <rFont val="Arial"/>
        <family val="2"/>
        <charset val="238"/>
      </rPr>
      <t>)</t>
    </r>
  </si>
  <si>
    <r>
      <t>wartość normowanego stężenia średniego rocznego w ng/m</t>
    </r>
    <r>
      <rPr>
        <vertAlign val="superscript"/>
        <sz val="9"/>
        <rFont val="Arial"/>
        <family val="2"/>
        <charset val="238"/>
      </rPr>
      <t xml:space="preserve">3
</t>
    </r>
    <r>
      <rPr>
        <sz val="9"/>
        <rFont val="Arial"/>
        <family val="2"/>
        <charset val="238"/>
      </rPr>
      <t>(poziom docelowy: 6 ng/m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annual mean concentration in ng/m</t>
    </r>
    <r>
      <rPr>
        <vertAlign val="superscript"/>
        <sz val="9"/>
        <color rgb="FF4D4D4D"/>
        <rFont val="Arial"/>
        <family val="2"/>
        <charset val="238"/>
      </rPr>
      <t xml:space="preserve">3
</t>
    </r>
    <r>
      <rPr>
        <sz val="9"/>
        <color rgb="FF4D4D4D"/>
        <rFont val="Arial"/>
        <family val="2"/>
        <charset val="238"/>
      </rPr>
      <t>(target value: 6 ng/m</t>
    </r>
    <r>
      <rPr>
        <vertAlign val="superscript"/>
        <sz val="9"/>
        <color rgb="FF4D4D4D"/>
        <rFont val="Arial"/>
        <family val="2"/>
        <charset val="238"/>
      </rPr>
      <t>3</t>
    </r>
    <r>
      <rPr>
        <sz val="9"/>
        <color rgb="FF4D4D4D"/>
        <rFont val="Arial"/>
        <family val="2"/>
        <charset val="238"/>
      </rPr>
      <t>)</t>
    </r>
  </si>
  <si>
    <r>
      <t>wartość normowanego stężenia średniego rocznego w ng/m</t>
    </r>
    <r>
      <rPr>
        <vertAlign val="superscript"/>
        <sz val="9"/>
        <rFont val="Arial"/>
        <family val="2"/>
        <charset val="238"/>
      </rPr>
      <t xml:space="preserve">3
</t>
    </r>
    <r>
      <rPr>
        <sz val="9"/>
        <rFont val="Arial"/>
        <family val="2"/>
        <charset val="238"/>
      </rPr>
      <t>(poziom docelowy: 20 ng/m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annual mean concentration in ng/m</t>
    </r>
    <r>
      <rPr>
        <vertAlign val="superscript"/>
        <sz val="9"/>
        <color rgb="FF4D4D4D"/>
        <rFont val="Arial"/>
        <family val="2"/>
        <charset val="238"/>
      </rPr>
      <t xml:space="preserve">3
</t>
    </r>
    <r>
      <rPr>
        <sz val="9"/>
        <color rgb="FF4D4D4D"/>
        <rFont val="Arial"/>
        <family val="2"/>
        <charset val="238"/>
      </rPr>
      <t>(target value: 20 ng/m</t>
    </r>
    <r>
      <rPr>
        <vertAlign val="superscript"/>
        <sz val="9"/>
        <color rgb="FF4D4D4D"/>
        <rFont val="Arial"/>
        <family val="2"/>
        <charset val="238"/>
      </rPr>
      <t>3</t>
    </r>
    <r>
      <rPr>
        <sz val="9"/>
        <color rgb="FF4D4D4D"/>
        <rFont val="Arial"/>
        <family val="2"/>
        <charset val="238"/>
      </rPr>
      <t>)</t>
    </r>
  </si>
  <si>
    <r>
      <t>wartość normowanego stężenia średniego rocznego w ng/m</t>
    </r>
    <r>
      <rPr>
        <vertAlign val="superscript"/>
        <sz val="9"/>
        <rFont val="Arial"/>
        <family val="2"/>
        <charset val="238"/>
      </rPr>
      <t xml:space="preserve">3
</t>
    </r>
    <r>
      <rPr>
        <sz val="9"/>
        <rFont val="Arial"/>
        <family val="2"/>
        <charset val="238"/>
      </rPr>
      <t>(poziom docelowy: 1 ng/m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annual mean concentration in ng/m</t>
    </r>
    <r>
      <rPr>
        <vertAlign val="superscript"/>
        <sz val="9"/>
        <color rgb="FF4D4D4D"/>
        <rFont val="Arial"/>
        <family val="2"/>
        <charset val="238"/>
      </rPr>
      <t xml:space="preserve">3
</t>
    </r>
    <r>
      <rPr>
        <sz val="9"/>
        <color rgb="FF4D4D4D"/>
        <rFont val="Arial"/>
        <family val="2"/>
        <charset val="238"/>
      </rPr>
      <t>(target value: 1 ng/m</t>
    </r>
    <r>
      <rPr>
        <vertAlign val="superscript"/>
        <sz val="9"/>
        <color rgb="FF4D4D4D"/>
        <rFont val="Arial"/>
        <family val="2"/>
        <charset val="238"/>
      </rPr>
      <t>3</t>
    </r>
    <r>
      <rPr>
        <sz val="9"/>
        <color rgb="FF4D4D4D"/>
        <rFont val="Arial"/>
        <family val="2"/>
        <charset val="238"/>
      </rPr>
      <t>)</t>
    </r>
  </si>
  <si>
    <r>
      <t>TOTAL EMISSION OF SULPHUR DIOXIDE, NITROGEN OXIDES</t>
    </r>
    <r>
      <rPr>
        <vertAlign val="superscript"/>
        <sz val="9"/>
        <color rgb="FF4D4D4D"/>
        <rFont val="Arial"/>
        <family val="2"/>
        <charset val="238"/>
      </rPr>
      <t xml:space="preserve"> </t>
    </r>
    <r>
      <rPr>
        <sz val="9"/>
        <color rgb="FF4D4D4D"/>
        <rFont val="Arial"/>
        <family val="2"/>
        <charset val="238"/>
      </rPr>
      <t>AND PARTICULATES</t>
    </r>
  </si>
  <si>
    <t xml:space="preserve">CAŁKOWITA EMISJA GŁÓWNYCH ZANIECZYSZCZEŃ POWIETRZA WEDŁUG RODZAJÓW DZIAŁALNOŚCI W 2017 R.                                                                                                                                                                                                                                             </t>
  </si>
  <si>
    <t>EMISJA TRWAŁYCH ZANIECZYSZCZEŃ ORGANICZNYCH W 2017 R.</t>
  </si>
  <si>
    <t>EMISJA ZANIECZYSZCZEŃ POWIETRZA WEDŁUG RODZAJÓW ŚRODKÓW TRANSPORTU DROGOWEGO W 2017 R.</t>
  </si>
  <si>
    <t>ZAKŁADY SZCZEGÓLNIE UCIĄŻLIWE DLA CZYSTOŚCI POWIETRZA WEDŁUG STOPNIA REDUKCJI</t>
  </si>
  <si>
    <t>WYPOSAŻENIE ZAKŁADÓW W PODSTAWOWE URZĄDZENIA DO REDUKCJI ZANIECZYSZCZEŃ</t>
  </si>
  <si>
    <t>POWIETRZA W 2018 R.</t>
  </si>
  <si>
    <t>EMITORY NA TERENIE ZAKŁADÓW SZCZEGÓLNIE UCIĄŻLIWYCH DLA CZYSTOŚCI POWIETRZA WEDŁUG WIELKOŚCI</t>
  </si>
  <si>
    <t>EMISJI I WOJEWÓDZTW W 2018 R.</t>
  </si>
  <si>
    <t>ZAKŁADY SZCZEGÓLNIE UCIĄŻLIWE EMITUJĄCE ZANIECZYSZCZENIA POWIETRZA WEDŁUG WIELKOŚCI EMISJI</t>
  </si>
  <si>
    <t>ZANIECZYSZCZEŃ GAZOWYCH I WOJEWÓDZTW W 2018 R.</t>
  </si>
  <si>
    <t>ZANIECZYSZCZEŃ PYŁOWYCH I WOJEWÓDZTW W 2018 R.</t>
  </si>
  <si>
    <t>EMISJA ZANIECZYSZCZEŃ PYŁOWYCH Z ZAKŁADÓW SZCZEGÓLNIE UCIĄŻLIWYCH WEDŁUG WOJEWÓDZTW W 2018 R.</t>
  </si>
  <si>
    <t>EMISJA ZANIECZYSZCZEŃ GAZOWYCH Z ZAKŁADÓW SZCZEGÓLNIE UCIĄŻLIWYCH WEDŁUG WOJEWÓDZTW W 2018 R.</t>
  </si>
  <si>
    <t>EMISJA ZANIECZYSZCZEŃ Z ZAKŁADÓW SZCZEGÓLNIE UCIĄŻLIWYCH W UZDROWISKACH W 2018 R.</t>
  </si>
  <si>
    <t>EMISJA METALI CIĘŻKICH Z ZAKŁADÓW SZCZEGÓLNIE UCIĄŻLIWYCH WEDŁUG WOJEWÓDZTW W 2018 R.</t>
  </si>
  <si>
    <t>MIASTA O DUŻEJ SKALI ZAGROŻENIA ŚRODOWISKA EMISJĄ ZANIECZYSZCZEŃ POWIETRZA Z ZAKŁADÓW</t>
  </si>
  <si>
    <t>SZCZEGÓLNIE UCIĄŻLIWYCH W 2018 R.</t>
  </si>
  <si>
    <t>EMISJA I REDUKCJA ZANIECZYSZCZEŃ POWIETRZA Z ZAKŁADÓW SZCZEGÓLNIE UCIĄŻLIWYCH</t>
  </si>
  <si>
    <t>WEDŁUG POLSKIEJ KLASYFIKACJI DZIAŁALNOŚCI W 2018 R.</t>
  </si>
  <si>
    <t>PRZEBIEG ROCZNY SKŁADU CHEMICZNEGO OPADÓW ATMOSFERYCZNYCH W REJONACH MONITORINGU</t>
  </si>
  <si>
    <t>TŁA ZANIECZYSZCZENIA ATMOSFERY ORAZ W AGLOMERACJI MIEJSKO-PRZEMYSŁOWEJ W 2018 R.</t>
  </si>
  <si>
    <t>AIR POLLUTION MONITORING AREAS AS WELL AS IN URBAN-INDUSTRIAL AGGLOMERATION IN 2018</t>
  </si>
  <si>
    <t>PRZYKŁADY POWAŻNYCH AWARII WEDŁUG ŹRÓDEŁ I WOJEWÓDZTW W 2018 R.</t>
  </si>
  <si>
    <t>EXAMPLES OF MAJOR ACCIDENTS BY SOURCES AND VOIVODSHIPS IN 2018</t>
  </si>
  <si>
    <r>
      <t>a</t>
    </r>
    <r>
      <rPr>
        <sz val="9"/>
        <rFont val="Arial"/>
        <family val="2"/>
        <charset val="238"/>
      </rPr>
      <t xml:space="preserve"> MED – Minimal Erythema Dose (minimalna dawka rumieniowa). </t>
    </r>
    <r>
      <rPr>
        <i/>
        <sz val="9"/>
        <rFont val="Arial"/>
        <family val="2"/>
        <charset val="238"/>
      </rPr>
      <t/>
    </r>
  </si>
  <si>
    <r>
      <rPr>
        <i/>
        <sz val="9"/>
        <color rgb="FF4D4D4D"/>
        <rFont val="Arial"/>
        <family val="2"/>
        <charset val="238"/>
      </rPr>
      <t xml:space="preserve">a </t>
    </r>
    <r>
      <rPr>
        <sz val="9"/>
        <color rgb="FF4D4D4D"/>
        <rFont val="Arial"/>
        <family val="2"/>
        <charset val="238"/>
      </rPr>
      <t xml:space="preserve">MED – Minimal Erythema Dose. </t>
    </r>
    <r>
      <rPr>
        <i/>
        <sz val="9"/>
        <color rgb="FF4D4D4D"/>
        <rFont val="Arial"/>
        <family val="2"/>
        <charset val="238"/>
      </rPr>
      <t/>
    </r>
  </si>
  <si>
    <r>
      <rPr>
        <i/>
        <sz val="9"/>
        <rFont val="Arial"/>
        <family val="2"/>
        <charset val="238"/>
      </rPr>
      <t>a</t>
    </r>
    <r>
      <rPr>
        <sz val="9"/>
        <rFont val="Arial"/>
        <family val="2"/>
        <charset val="238"/>
      </rPr>
      <t xml:space="preserve"> Rok bazowy do oceny zobowiązań Polski wynikających z Ramowej Konwencji Narodów Zjednoczonych w sprawie zmian klimatu. </t>
    </r>
    <r>
      <rPr>
        <i/>
        <sz val="9"/>
        <rFont val="Arial"/>
        <family val="2"/>
        <charset val="238"/>
      </rPr>
      <t>b</t>
    </r>
    <r>
      <rPr>
        <sz val="9"/>
        <rFont val="Arial"/>
        <family val="2"/>
        <charset val="238"/>
      </rPr>
      <t xml:space="preserve"> Dane zmienione (zrekalkulowane) w stosunku do opublikowanych w poprzedniej edycji publikacji. </t>
    </r>
    <r>
      <rPr>
        <i/>
        <sz val="9"/>
        <rFont val="Arial"/>
        <family val="2"/>
        <charset val="238"/>
      </rPr>
      <t>c</t>
    </r>
    <r>
      <rPr>
        <sz val="9"/>
        <rFont val="Arial"/>
        <family val="2"/>
        <charset val="238"/>
      </rPr>
      <t xml:space="preserve"> Dane nieostateczne. </t>
    </r>
    <r>
      <rPr>
        <i/>
        <sz val="9"/>
        <rFont val="Arial"/>
        <family val="2"/>
        <charset val="238"/>
      </rPr>
      <t>d</t>
    </r>
    <r>
      <rPr>
        <sz val="9"/>
        <rFont val="Arial"/>
        <family val="2"/>
        <charset val="238"/>
      </rPr>
      <t xml:space="preserve"> Półprodukty rafineryjne niebędące produktami przerobu ropy naftowej (alkohole, dodatki uszlachetniające itp.), gaz gnilny (biogaz), paliwa odpadowe stałe przemysłowe i komunalne oraz pozostała biomasa. </t>
    </r>
  </si>
  <si>
    <r>
      <t>2017</t>
    </r>
    <r>
      <rPr>
        <i/>
        <vertAlign val="superscript"/>
        <sz val="9"/>
        <rFont val="Arial"/>
        <family val="2"/>
        <charset val="238"/>
      </rPr>
      <t>b</t>
    </r>
  </si>
  <si>
    <r>
      <t>2018</t>
    </r>
    <r>
      <rPr>
        <i/>
        <vertAlign val="superscript"/>
        <sz val="9"/>
        <rFont val="Arial"/>
        <family val="2"/>
        <charset val="238"/>
      </rPr>
      <t>c</t>
    </r>
  </si>
  <si>
    <r>
      <rPr>
        <i/>
        <sz val="9"/>
        <color rgb="FF4D4D4D"/>
        <rFont val="Arial"/>
        <family val="2"/>
        <charset val="238"/>
      </rPr>
      <t xml:space="preserve">a </t>
    </r>
    <r>
      <rPr>
        <sz val="9"/>
        <color rgb="FF4D4D4D"/>
        <rFont val="Arial"/>
        <family val="2"/>
        <charset val="238"/>
      </rPr>
      <t xml:space="preserve">The base year for evaluation of Poland’s commitments resulting from the United Nations Framework Convention on Climate Change. </t>
    </r>
    <r>
      <rPr>
        <i/>
        <sz val="9"/>
        <color rgb="FF4D4D4D"/>
        <rFont val="Arial"/>
        <family val="2"/>
        <charset val="238"/>
      </rPr>
      <t>b</t>
    </r>
    <r>
      <rPr>
        <sz val="9"/>
        <color rgb="FF4D4D4D"/>
        <rFont val="Arial"/>
        <family val="2"/>
        <charset val="238"/>
      </rPr>
      <t xml:space="preserve"> </t>
    </r>
    <r>
      <rPr>
        <sz val="9"/>
        <color rgb="FF4D4D4D"/>
        <rFont val="Arial"/>
        <family val="2"/>
        <charset val="238"/>
      </rPr>
      <t xml:space="preserve">Data have been changed (re-calculated) in relation to the data published in the previous edition of the publication. </t>
    </r>
    <r>
      <rPr>
        <i/>
        <sz val="9"/>
        <color rgb="FF4D4D4D"/>
        <rFont val="Arial"/>
        <family val="2"/>
        <charset val="238"/>
      </rPr>
      <t>c</t>
    </r>
    <r>
      <rPr>
        <sz val="9"/>
        <color rgb="FF4D4D4D"/>
        <rFont val="Arial"/>
        <family val="2"/>
        <charset val="238"/>
      </rPr>
      <t xml:space="preserve"> Preliminary data. </t>
    </r>
    <r>
      <rPr>
        <i/>
        <sz val="9"/>
        <color rgb="FF4D4D4D"/>
        <rFont val="Arial"/>
        <family val="2"/>
        <charset val="238"/>
      </rPr>
      <t xml:space="preserve">d </t>
    </r>
    <r>
      <rPr>
        <sz val="9"/>
        <color rgb="FF4D4D4D"/>
        <rFont val="Arial"/>
        <family val="2"/>
        <charset val="238"/>
      </rPr>
      <t xml:space="preserve">Refinery non-oil semi-products (alcohols, fuel additives, etc.), sewage gas (biogas), solid waste fuels and other biomass. </t>
    </r>
  </si>
  <si>
    <r>
      <t>2018</t>
    </r>
    <r>
      <rPr>
        <i/>
        <vertAlign val="superscript"/>
        <sz val="9"/>
        <rFont val="Arial"/>
        <family val="2"/>
        <charset val="238"/>
      </rPr>
      <t>a</t>
    </r>
  </si>
  <si>
    <r>
      <t xml:space="preserve">w liczbach bezwzględnych
</t>
    </r>
    <r>
      <rPr>
        <sz val="9"/>
        <color rgb="FF4D4D4D"/>
        <rFont val="Arial"/>
        <family val="2"/>
        <charset val="238"/>
      </rPr>
      <t>in absolute value</t>
    </r>
  </si>
  <si>
    <r>
      <rPr>
        <i/>
        <sz val="9"/>
        <color rgb="FF4D4D4D"/>
        <rFont val="Arial"/>
        <family val="2"/>
        <charset val="238"/>
      </rPr>
      <t>a</t>
    </r>
    <r>
      <rPr>
        <sz val="9"/>
        <color rgb="FF4D4D4D"/>
        <rFont val="Arial"/>
        <family val="2"/>
        <charset val="238"/>
      </rPr>
      <t xml:space="preserve"> Preliminary data. </t>
    </r>
    <r>
      <rPr>
        <i/>
        <sz val="9"/>
        <color rgb="FF4D4D4D"/>
        <rFont val="Arial"/>
        <family val="2"/>
        <charset val="238"/>
      </rPr>
      <t>b</t>
    </r>
    <r>
      <rPr>
        <sz val="9"/>
        <color rgb="FF4D4D4D"/>
        <rFont val="Arial"/>
        <family val="2"/>
        <charset val="238"/>
      </rPr>
      <t xml:space="preserve"> Excluding aviation gasoline and jet fuel.</t>
    </r>
  </si>
  <si>
    <r>
      <t>hm</t>
    </r>
    <r>
      <rPr>
        <vertAlign val="superscript"/>
        <sz val="9"/>
        <rFont val="Arial"/>
        <family val="2"/>
        <charset val="238"/>
      </rPr>
      <t xml:space="preserve">3 </t>
    </r>
    <r>
      <rPr>
        <sz val="9"/>
        <rFont val="Arial"/>
        <family val="2"/>
        <charset val="238"/>
      </rPr>
      <t/>
    </r>
  </si>
  <si>
    <r>
      <t>hm</t>
    </r>
    <r>
      <rPr>
        <vertAlign val="superscript"/>
        <sz val="9"/>
        <rFont val="Arial"/>
        <family val="2"/>
        <charset val="238"/>
      </rPr>
      <t>3</t>
    </r>
  </si>
  <si>
    <r>
      <t>Benzyny</t>
    </r>
    <r>
      <rPr>
        <i/>
        <vertAlign val="superscript"/>
        <sz val="9"/>
        <rFont val="Arial"/>
        <family val="2"/>
        <charset val="238"/>
      </rPr>
      <t>b</t>
    </r>
    <r>
      <rPr>
        <sz val="9"/>
        <rFont val="Arial"/>
        <family val="2"/>
        <charset val="238"/>
      </rPr>
      <t xml:space="preserve"> .........................................................</t>
    </r>
  </si>
  <si>
    <r>
      <t>Zużycie energii ogółem</t>
    </r>
    <r>
      <rPr>
        <sz val="9"/>
        <rFont val="Arial"/>
        <family val="2"/>
        <charset val="238"/>
      </rPr>
      <t xml:space="preserve">
</t>
    </r>
    <r>
      <rPr>
        <sz val="9"/>
        <color rgb="FF4D4D4D"/>
        <rFont val="Arial"/>
        <family val="2"/>
        <charset val="238"/>
      </rPr>
      <t>Total consumption of energy</t>
    </r>
  </si>
  <si>
    <r>
      <rPr>
        <i/>
        <sz val="9"/>
        <rFont val="Arial"/>
        <family val="2"/>
        <charset val="238"/>
      </rPr>
      <t>a</t>
    </r>
    <r>
      <rPr>
        <sz val="9"/>
        <rFont val="Arial"/>
        <family val="2"/>
        <charset val="238"/>
      </rPr>
      <t xml:space="preserve"> Toe – tona oleju ekwiwalentnego (umownego) – stosowana w bilansach międzynarodowych jednostka miary energii. Oznacza ilość energii, jaka może zostać wyprodukowana ze spalenia jednej metrycznej tony ropy naftowej. Jedna tona oleju umownego równa jest 41,868 GJ lub 11,63 MWh. </t>
    </r>
    <r>
      <rPr>
        <i/>
        <sz val="9"/>
        <rFont val="Arial"/>
        <family val="2"/>
        <charset val="238"/>
      </rPr>
      <t>b</t>
    </r>
    <r>
      <rPr>
        <sz val="9"/>
        <rFont val="Arial"/>
        <family val="2"/>
        <charset val="238"/>
      </rPr>
      <t xml:space="preserve"> Dane nieostateczne </t>
    </r>
  </si>
  <si>
    <r>
      <rPr>
        <i/>
        <sz val="9"/>
        <color rgb="FF4D4D4D"/>
        <rFont val="Arial"/>
        <family val="2"/>
        <charset val="238"/>
      </rPr>
      <t>a</t>
    </r>
    <r>
      <rPr>
        <sz val="9"/>
        <color rgb="FF4D4D4D"/>
        <rFont val="Arial"/>
        <family val="2"/>
        <charset val="238"/>
      </rPr>
      <t xml:space="preserve"> Toe – tone of oil equivalent – a unit of measure of energy used in international balances. It indicates the amount of energy that can be produced from combustion of one metric tone of crude oil. One tone of oil equivalent amounts to 41.868 GJ or 11,63 MWh. </t>
    </r>
    <r>
      <rPr>
        <i/>
        <sz val="9"/>
        <color rgb="FF4D4D4D"/>
        <rFont val="Arial"/>
        <family val="2"/>
        <charset val="238"/>
      </rPr>
      <t>b</t>
    </r>
    <r>
      <rPr>
        <sz val="9"/>
        <color rgb="FF4D4D4D"/>
        <rFont val="Arial"/>
        <family val="2"/>
        <charset val="238"/>
      </rPr>
      <t xml:space="preserve"> </t>
    </r>
    <r>
      <rPr>
        <sz val="9"/>
        <color rgb="FF4D4D4D"/>
        <rFont val="Arial"/>
        <family val="2"/>
        <charset val="238"/>
      </rPr>
      <t xml:space="preserve">Preliminary data. </t>
    </r>
  </si>
  <si>
    <r>
      <t>2018</t>
    </r>
    <r>
      <rPr>
        <b/>
        <i/>
        <vertAlign val="superscript"/>
        <sz val="9"/>
        <rFont val="Arial"/>
        <family val="2"/>
        <charset val="238"/>
      </rPr>
      <t>b</t>
    </r>
    <r>
      <rPr>
        <b/>
        <sz val="9"/>
        <rFont val="Arial"/>
        <family val="2"/>
        <charset val="238"/>
      </rPr>
      <t>….……………</t>
    </r>
  </si>
  <si>
    <r>
      <t>Miejscowość</t>
    </r>
    <r>
      <rPr>
        <sz val="9"/>
        <rFont val="Arial"/>
        <family val="2"/>
        <charset val="238"/>
      </rPr>
      <t xml:space="preserve">
</t>
    </r>
    <r>
      <rPr>
        <sz val="9"/>
        <color rgb="FF4D4D4D"/>
        <rFont val="Arial"/>
        <family val="2"/>
        <charset val="238"/>
      </rPr>
      <t xml:space="preserve">Locality </t>
    </r>
  </si>
  <si>
    <r>
      <rPr>
        <sz val="9"/>
        <color rgb="FF4D4D4D"/>
        <rFont val="Arial"/>
        <family val="2"/>
        <charset val="238"/>
      </rPr>
      <t>wodnej</t>
    </r>
    <r>
      <rPr>
        <i/>
        <sz val="9"/>
        <color rgb="FF4D4D4D"/>
        <rFont val="Arial"/>
        <family val="2"/>
        <charset val="238"/>
      </rPr>
      <t xml:space="preserve">
</t>
    </r>
    <r>
      <rPr>
        <sz val="9"/>
        <color rgb="FF4D4D4D"/>
        <rFont val="Arial"/>
        <family val="2"/>
        <charset val="238"/>
      </rPr>
      <t>hydro</t>
    </r>
  </si>
  <si>
    <r>
      <t>w zużyciu energii ogółem w %</t>
    </r>
    <r>
      <rPr>
        <i/>
        <vertAlign val="superscript"/>
        <sz val="9"/>
        <rFont val="Arial"/>
        <family val="2"/>
        <charset val="238"/>
      </rPr>
      <t>a</t>
    </r>
    <r>
      <rPr>
        <i/>
        <sz val="9"/>
        <color rgb="FF4D4D4D"/>
        <rFont val="Arial"/>
        <family val="2"/>
        <charset val="238"/>
      </rPr>
      <t xml:space="preserve">
</t>
    </r>
    <r>
      <rPr>
        <sz val="9"/>
        <color rgb="FF4D4D4D"/>
        <rFont val="Arial"/>
        <family val="2"/>
        <charset val="238"/>
      </rPr>
      <t>in total consumption
of energy               in %</t>
    </r>
    <r>
      <rPr>
        <i/>
        <vertAlign val="superscript"/>
        <sz val="9"/>
        <color rgb="FF4D4D4D"/>
        <rFont val="Arial"/>
        <family val="2"/>
        <charset val="238"/>
      </rPr>
      <t>a</t>
    </r>
  </si>
  <si>
    <r>
      <t>w tysiącach toe</t>
    </r>
    <r>
      <rPr>
        <i/>
        <vertAlign val="superscript"/>
        <sz val="9"/>
        <rFont val="Arial"/>
        <family val="2"/>
        <charset val="238"/>
      </rPr>
      <t xml:space="preserve">a          </t>
    </r>
    <r>
      <rPr>
        <sz val="9"/>
        <color rgb="FF4D4D4D"/>
        <rFont val="Arial"/>
        <family val="2"/>
        <charset val="238"/>
      </rPr>
      <t>in thousand toe</t>
    </r>
    <r>
      <rPr>
        <i/>
        <vertAlign val="superscript"/>
        <sz val="9"/>
        <color rgb="FF4D4D4D"/>
        <rFont val="Arial"/>
        <family val="2"/>
        <charset val="238"/>
      </rPr>
      <t>a</t>
    </r>
  </si>
  <si>
    <r>
      <t xml:space="preserve">DWUTLENEK SIARKI
</t>
    </r>
    <r>
      <rPr>
        <sz val="9"/>
        <color rgb="FF4D4D4D"/>
        <rFont val="Arial"/>
        <family val="2"/>
        <charset val="238"/>
      </rPr>
      <t>SULPHUR DIOXIDE</t>
    </r>
  </si>
  <si>
    <r>
      <t xml:space="preserve">Polichlorowane bifenyle (PCB)
</t>
    </r>
    <r>
      <rPr>
        <sz val="9"/>
        <color rgb="FF4D4D4D"/>
        <rFont val="Arial"/>
        <family val="2"/>
        <charset val="238"/>
      </rPr>
      <t>Polychlorinated biphenyls (PCB)</t>
    </r>
  </si>
  <si>
    <r>
      <t xml:space="preserve">a </t>
    </r>
    <r>
      <rPr>
        <sz val="9"/>
        <rFont val="Arial"/>
        <family val="2"/>
        <charset val="238"/>
      </rPr>
      <t xml:space="preserve">Z wyłączeniem emisji z biopaliw. </t>
    </r>
  </si>
  <si>
    <r>
      <t>w % zanie-czyszczeń wytworzonych</t>
    </r>
    <r>
      <rPr>
        <i/>
        <sz val="9"/>
        <color indexed="8"/>
        <rFont val="Arial"/>
        <family val="2"/>
        <charset val="238"/>
      </rPr>
      <t xml:space="preserve">
</t>
    </r>
    <r>
      <rPr>
        <sz val="9"/>
        <color rgb="FF4D4D4D"/>
        <rFont val="Arial"/>
        <family val="2"/>
        <charset val="238"/>
      </rPr>
      <t>in % of pollutants produced</t>
    </r>
  </si>
  <si>
    <r>
      <t xml:space="preserve">W tym     </t>
    </r>
    <r>
      <rPr>
        <sz val="9"/>
        <color rgb="FF4D4D4D"/>
        <rFont val="Arial"/>
        <family val="2"/>
        <charset val="238"/>
      </rPr>
      <t>Of which</t>
    </r>
  </si>
  <si>
    <t>WOJEWÓDZTWA
VOIVODSHIPS</t>
  </si>
  <si>
    <t>CITIES WITH HIGH ENVIRONMENTAL THREAT OF AIR POLLUTANTS EMISSION FROM PLANTS OF SIGNIFICANT NUISANCE</t>
  </si>
  <si>
    <r>
      <rPr>
        <sz val="9"/>
        <rFont val="Arial"/>
        <family val="2"/>
        <charset val="238"/>
      </rPr>
      <t>LATA</t>
    </r>
    <r>
      <rPr>
        <i/>
        <sz val="9"/>
        <rFont val="Arial"/>
        <family val="2"/>
        <charset val="238"/>
      </rPr>
      <t xml:space="preserve">
</t>
    </r>
    <r>
      <rPr>
        <sz val="9"/>
        <color rgb="FF4D4D4D"/>
        <rFont val="Arial"/>
        <family val="2"/>
        <charset val="238"/>
      </rPr>
      <t>YEARS</t>
    </r>
  </si>
  <si>
    <r>
      <rPr>
        <i/>
        <sz val="9"/>
        <color rgb="FF4D4D4D"/>
        <rFont val="Arial"/>
        <family val="2"/>
        <charset val="238"/>
      </rPr>
      <t>a</t>
    </r>
    <r>
      <rPr>
        <sz val="9"/>
        <color rgb="FF4D4D4D"/>
        <rFont val="Arial"/>
        <family val="2"/>
        <charset val="238"/>
      </rPr>
      <t xml:space="preserve"> – monthly average (D) in 2018.</t>
    </r>
  </si>
  <si>
    <r>
      <rPr>
        <i/>
        <sz val="9"/>
        <color rgb="FF4D4D4D"/>
        <rFont val="Arial"/>
        <family val="2"/>
        <charset val="238"/>
      </rPr>
      <t>b</t>
    </r>
    <r>
      <rPr>
        <sz val="9"/>
        <color rgb="FF4D4D4D"/>
        <rFont val="Arial"/>
        <family val="2"/>
        <charset val="238"/>
      </rPr>
      <t xml:space="preserve"> – long-term monthly average (D) from the years 1993-2017.</t>
    </r>
  </si>
  <si>
    <r>
      <rPr>
        <i/>
        <sz val="9"/>
        <color rgb="FF4D4D4D"/>
        <rFont val="Arial"/>
        <family val="2"/>
        <charset val="238"/>
      </rPr>
      <t>c</t>
    </r>
    <r>
      <rPr>
        <sz val="9"/>
        <color rgb="FF4D4D4D"/>
        <rFont val="Arial"/>
        <family val="2"/>
        <charset val="238"/>
      </rPr>
      <t xml:space="preserve"> – standardized deviations: (a-b)/σ, where σ is a standard deviation of monthly average from the years 1993-2017.</t>
    </r>
  </si>
  <si>
    <r>
      <rPr>
        <i/>
        <sz val="9"/>
        <color rgb="FF4D4D4D"/>
        <rFont val="Arial"/>
        <family val="2"/>
        <charset val="238"/>
      </rPr>
      <t>a</t>
    </r>
    <r>
      <rPr>
        <sz val="9"/>
        <color rgb="FF4D4D4D"/>
        <rFont val="Arial"/>
        <family val="2"/>
        <charset val="238"/>
      </rPr>
      <t xml:space="preserve"> Measurement of pH in the station after a sample is taken.</t>
    </r>
  </si>
  <si>
    <r>
      <t xml:space="preserve">w tym  </t>
    </r>
    <r>
      <rPr>
        <i/>
        <sz val="9"/>
        <color rgb="FF4D4D4D"/>
        <rFont val="Arial"/>
        <family val="2"/>
        <charset val="238"/>
      </rPr>
      <t xml:space="preserve"> </t>
    </r>
    <r>
      <rPr>
        <sz val="9"/>
        <color rgb="FF4D4D4D"/>
        <rFont val="Arial"/>
        <family val="2"/>
        <charset val="238"/>
      </rPr>
      <t>of which</t>
    </r>
  </si>
  <si>
    <r>
      <t xml:space="preserve">zakłady  </t>
    </r>
    <r>
      <rPr>
        <i/>
        <sz val="9"/>
        <color rgb="FF4D4D4D"/>
        <rFont val="Arial"/>
        <family val="2"/>
        <charset val="238"/>
      </rPr>
      <t xml:space="preserve"> </t>
    </r>
    <r>
      <rPr>
        <sz val="9"/>
        <color rgb="FF4D4D4D"/>
        <rFont val="Arial"/>
        <family val="2"/>
        <charset val="238"/>
      </rPr>
      <t>plants</t>
    </r>
  </si>
  <si>
    <r>
      <rPr>
        <i/>
        <sz val="9"/>
        <color rgb="FF4D4D4D"/>
        <rFont val="Arial"/>
        <family val="2"/>
        <charset val="238"/>
      </rPr>
      <t>a</t>
    </r>
    <r>
      <rPr>
        <sz val="9"/>
        <color rgb="FF4D4D4D"/>
        <rFont val="Arial"/>
        <family val="2"/>
        <charset val="238"/>
      </rPr>
      <t xml:space="preserve"> Corresponding to the definition in art. 3 point 23 of the Act of 27 April 2001 – Environmental Protection Law (Journal of Law 2001 No 62 item 627, with later amendments). </t>
    </r>
  </si>
  <si>
    <t xml:space="preserve">TABL.1(118). </t>
  </si>
  <si>
    <t xml:space="preserve">TABL.2(119). </t>
  </si>
  <si>
    <t xml:space="preserve">TABL.3(120). </t>
  </si>
  <si>
    <t xml:space="preserve">TABL.4(121). </t>
  </si>
  <si>
    <t xml:space="preserve">TABL.5(122). </t>
  </si>
  <si>
    <t xml:space="preserve">TABL.6(123). </t>
  </si>
  <si>
    <t xml:space="preserve">TABL.7(124). </t>
  </si>
  <si>
    <t xml:space="preserve">TABL.8(125). </t>
  </si>
  <si>
    <t xml:space="preserve">TABL.9(126). </t>
  </si>
  <si>
    <t xml:space="preserve">TABL.10(127). </t>
  </si>
  <si>
    <t>TABL.11(128).</t>
  </si>
  <si>
    <t xml:space="preserve">TABL.12(129). </t>
  </si>
  <si>
    <t xml:space="preserve">TABL.13(130). </t>
  </si>
  <si>
    <t xml:space="preserve">TABL.14(131). </t>
  </si>
  <si>
    <t xml:space="preserve">TABL.15(132). </t>
  </si>
  <si>
    <t xml:space="preserve">TABL.16(133).  </t>
  </si>
  <si>
    <t xml:space="preserve">TABL. 17(134). </t>
  </si>
  <si>
    <t xml:space="preserve">TABL. 18(135).  </t>
  </si>
  <si>
    <t xml:space="preserve">TABL. 19(136). </t>
  </si>
  <si>
    <t xml:space="preserve">TABL. 20(137). </t>
  </si>
  <si>
    <t xml:space="preserve">TABL. 21(138)  </t>
  </si>
  <si>
    <t>TABL. 22(139).</t>
  </si>
  <si>
    <t xml:space="preserve">TABL. 23(140). </t>
  </si>
  <si>
    <t xml:space="preserve">TABL. 24(141). </t>
  </si>
  <si>
    <t>TABL. 25(142).</t>
  </si>
  <si>
    <t xml:space="preserve">TABL. 26(143). </t>
  </si>
  <si>
    <t xml:space="preserve">TABL. 27(144).  </t>
  </si>
  <si>
    <t xml:space="preserve">TABL. 28(145). </t>
  </si>
  <si>
    <t xml:space="preserve">TABL. 29(146). </t>
  </si>
  <si>
    <t xml:space="preserve">TABL. 30(147). </t>
  </si>
  <si>
    <t xml:space="preserve">TABL. 31(148). </t>
  </si>
  <si>
    <t xml:space="preserve">TABL. 32(149). </t>
  </si>
  <si>
    <t xml:space="preserve">TABL. 33(150). </t>
  </si>
  <si>
    <t xml:space="preserve">TABL. 34(151). </t>
  </si>
  <si>
    <t xml:space="preserve">TABL. 35(152). </t>
  </si>
  <si>
    <t xml:space="preserve">TABL. 36(153). </t>
  </si>
  <si>
    <t xml:space="preserve">TABL. 37(154). </t>
  </si>
  <si>
    <t xml:space="preserve">TABL. 38(155). </t>
  </si>
  <si>
    <t xml:space="preserve">TABL. 39(156). </t>
  </si>
  <si>
    <t xml:space="preserve">TABL. 40(157). </t>
  </si>
  <si>
    <t xml:space="preserve">TABL. 41(158). </t>
  </si>
  <si>
    <t xml:space="preserve">TABL. 42(159). </t>
  </si>
  <si>
    <t xml:space="preserve">TABL. 43(160). </t>
  </si>
  <si>
    <t xml:space="preserve">TABL. 44(161). </t>
  </si>
  <si>
    <t xml:space="preserve">TABL. 45(162). </t>
  </si>
  <si>
    <t>TABL.46(163).</t>
  </si>
  <si>
    <t>TABL. 1(118). ZUŻYCIE OGÓŁEM NOŚNIKÓW ENERGII PIERWOTNEJ W GOSPODARCE NARODOWEJ</t>
  </si>
  <si>
    <t>TABL. 2(119). ZUŻYCIE KRAJOWE PODSTAWOWYCH PALIW W GOSPODARCE NARODOWEJ</t>
  </si>
  <si>
    <t>TABL. 3(120). PRODUKCJA I ZUŻYCIE ENERGII ODNAWIALNEJ WEDŁUG ŹRÓDEŁ WYTWARZANIA</t>
  </si>
  <si>
    <r>
      <t>TABL. 4(121). CAŁKOWITA EMISJA</t>
    </r>
    <r>
      <rPr>
        <i/>
        <vertAlign val="superscript"/>
        <sz val="9"/>
        <rFont val="Arial"/>
        <family val="2"/>
        <charset val="238"/>
      </rPr>
      <t>a</t>
    </r>
    <r>
      <rPr>
        <b/>
        <vertAlign val="superscript"/>
        <sz val="9"/>
        <rFont val="Arial"/>
        <family val="2"/>
        <charset val="238"/>
      </rPr>
      <t xml:space="preserve"> </t>
    </r>
    <r>
      <rPr>
        <b/>
        <sz val="9"/>
        <rFont val="Arial"/>
        <family val="2"/>
        <charset val="238"/>
      </rPr>
      <t>GŁÓWNYCH ZANIECZYSZCZEŃ POWIETRZA</t>
    </r>
  </si>
  <si>
    <r>
      <t>TABL. 5(122). CAŁKOWITA EMISJA</t>
    </r>
    <r>
      <rPr>
        <i/>
        <vertAlign val="superscript"/>
        <sz val="9"/>
        <rFont val="Arial"/>
        <family val="2"/>
        <charset val="238"/>
      </rPr>
      <t>a</t>
    </r>
    <r>
      <rPr>
        <b/>
        <sz val="9"/>
        <rFont val="Arial"/>
        <family val="2"/>
        <charset val="238"/>
      </rPr>
      <t xml:space="preserve"> DWUTLENKU SIARKI, TLENKÓW AZOTU I PYŁÓW</t>
    </r>
  </si>
  <si>
    <t xml:space="preserve">TABL. 6(123). CAŁKOWITA EMISJA GŁÓWNYCH ZANIECZYSZCZEŃ POWIETRZA WEDŁUG RODZAJÓW DZIAŁALNOŚCI W 2017 R.                                                                                                                                                                                                                                                  </t>
  </si>
  <si>
    <r>
      <t>TABL. 7(124). CAŁKOWITA EMISJA</t>
    </r>
    <r>
      <rPr>
        <i/>
        <vertAlign val="superscript"/>
        <sz val="9"/>
        <rFont val="Arial"/>
        <family val="2"/>
        <charset val="238"/>
      </rPr>
      <t>ab</t>
    </r>
    <r>
      <rPr>
        <b/>
        <sz val="9"/>
        <rFont val="Arial"/>
        <family val="2"/>
        <charset val="238"/>
      </rPr>
      <t xml:space="preserve"> GAZÓW CIEPLARNIANYCH</t>
    </r>
  </si>
  <si>
    <t>TABL. 8(125). CAŁKOWITA EMISJA WYBRANYCH GAZÓW CIEPLARNIANYCH I ICH PREKURSORÓW WEDŁUG WOJEWÓDZTW W 2017 R.</t>
  </si>
  <si>
    <r>
      <t>TABL. 9(126). CAŁKOWITA EMISJA</t>
    </r>
    <r>
      <rPr>
        <i/>
        <vertAlign val="superscript"/>
        <sz val="9"/>
        <rFont val="Arial"/>
        <family val="2"/>
        <charset val="238"/>
      </rPr>
      <t>a</t>
    </r>
    <r>
      <rPr>
        <b/>
        <sz val="9"/>
        <rFont val="Arial"/>
        <family val="2"/>
        <charset val="238"/>
      </rPr>
      <t xml:space="preserve"> GŁÓWNYCH GAZÓW CIEPLARNIANYCH WEDŁUG ŹRÓDEŁ EMISJI W 2017 R.</t>
    </r>
  </si>
  <si>
    <t>TABL. 10(127). EMISJA TRWAŁYCH ZANIECZYSZCZEŃ ORGANICZNYCH W 2017 R.</t>
  </si>
  <si>
    <r>
      <t xml:space="preserve">TABL. 11(128). CAŁKOWITA EMISJA </t>
    </r>
    <r>
      <rPr>
        <b/>
        <vertAlign val="superscript"/>
        <sz val="9"/>
        <rFont val="Arial"/>
        <family val="2"/>
        <charset val="238"/>
      </rPr>
      <t xml:space="preserve"> </t>
    </r>
    <r>
      <rPr>
        <b/>
        <sz val="9"/>
        <rFont val="Arial"/>
        <family val="2"/>
        <charset val="238"/>
      </rPr>
      <t>METALI CIĘŻKICH</t>
    </r>
    <r>
      <rPr>
        <b/>
        <i/>
        <vertAlign val="superscript"/>
        <sz val="9"/>
        <rFont val="Arial"/>
        <family val="2"/>
        <charset val="238"/>
      </rPr>
      <t>a</t>
    </r>
  </si>
  <si>
    <r>
      <t>TABL. 12(129). CAŁKOWITA EMISJA</t>
    </r>
    <r>
      <rPr>
        <b/>
        <vertAlign val="superscript"/>
        <sz val="9"/>
        <rFont val="Arial"/>
        <family val="2"/>
        <charset val="238"/>
      </rPr>
      <t xml:space="preserve">  </t>
    </r>
    <r>
      <rPr>
        <b/>
        <sz val="9"/>
        <rFont val="Arial"/>
        <family val="2"/>
        <charset val="238"/>
      </rPr>
      <t>METALI CIĘŻKICH WEDŁUG RODZAJÓW DZIAŁALNOŚCI W 2017 R.</t>
    </r>
  </si>
  <si>
    <r>
      <t>TABL. 13(130). POJAZDY SAMOCHODOWE I CIĄGNIKI</t>
    </r>
    <r>
      <rPr>
        <i/>
        <vertAlign val="superscript"/>
        <sz val="9"/>
        <rFont val="Arial"/>
        <family val="2"/>
        <charset val="238"/>
      </rPr>
      <t>a</t>
    </r>
  </si>
  <si>
    <r>
      <t>TABL. 14(131). POJAZDY SAMOCHODOWE I CIĄGNIKI</t>
    </r>
    <r>
      <rPr>
        <i/>
        <vertAlign val="superscript"/>
        <sz val="9"/>
        <color theme="1"/>
        <rFont val="Arial"/>
        <family val="2"/>
        <charset val="238"/>
      </rPr>
      <t>a</t>
    </r>
    <r>
      <rPr>
        <b/>
        <sz val="9"/>
        <color theme="1"/>
        <rFont val="Arial"/>
        <family val="2"/>
        <charset val="238"/>
      </rPr>
      <t xml:space="preserve"> WEDŁUG GRUP WIEKU W 2017 R.</t>
    </r>
  </si>
  <si>
    <r>
      <t>TABL. 15(132). EMISJA ZANIECZYSZCZEŃ</t>
    </r>
    <r>
      <rPr>
        <b/>
        <i/>
        <vertAlign val="superscript"/>
        <sz val="9"/>
        <rFont val="Arial"/>
        <family val="2"/>
        <charset val="238"/>
      </rPr>
      <t>a</t>
    </r>
    <r>
      <rPr>
        <b/>
        <sz val="9"/>
        <rFont val="Arial"/>
        <family val="2"/>
        <charset val="238"/>
      </rPr>
      <t xml:space="preserve"> ZE ŚRODKÓW TRANSPORTU DROGOWEGO</t>
    </r>
  </si>
  <si>
    <t xml:space="preserve">TABL. 16(133). EMISJA ZANIECZYSZCZEŃ POWIETRZA WEDŁUG RODZAJÓW ŚRODKÓW TRANSPORTU DROGOWEGO W 2017 R.  </t>
  </si>
  <si>
    <r>
      <t>TABL. 17(134). ZAKŁADY SZCZEGÓLNIE UCIĄŻLIWE DLA CZYSTOŚCI POWIETRZA WEDŁUG WIELKOŚCI EMISJI</t>
    </r>
    <r>
      <rPr>
        <b/>
        <i/>
        <vertAlign val="superscript"/>
        <sz val="9"/>
        <rFont val="Arial"/>
        <family val="2"/>
        <charset val="238"/>
      </rPr>
      <t>a</t>
    </r>
  </si>
  <si>
    <t>TABL. 18(135). ZAKŁADY SZCZEGÓLNIE UCIĄŻLIWE DLA CZYSTOŚCI POWIETRZA WEDŁUG STOPNIA REDUKCJI</t>
  </si>
  <si>
    <t>TABL. 19(136).  WYPOSAŻENIE ZAKŁADÓW W PODSTAWOWE URZĄDZENIA DO REDUKCJI  ZANIECZYSZCZEŃ</t>
  </si>
  <si>
    <t>TABL. 20(137). ZANIECZYSZCZENIA ZATRZYMANE I ZNEUTRALIZOWANE W URZĄDZENIACH OCZYSZCZAJĄCYCH WEDŁUG WOJEWÓDZTW W 2018 R.</t>
  </si>
  <si>
    <r>
      <t>TABL. 21(138). ZAKŁADY SZCZEGÓLNIE UCIĄŻLIWE EMITUJĄCE ZANIECZYSZCZENIA POWIETRZA WEDŁUG WIELKOŚCI EMISJI ZANIECZYSZCZEŃ PYŁOWYCH i WOJEWÓDZTW W 2018 R.</t>
    </r>
    <r>
      <rPr>
        <b/>
        <i/>
        <vertAlign val="superscript"/>
        <sz val="9"/>
        <rFont val="Arial"/>
        <family val="2"/>
        <charset val="238"/>
      </rPr>
      <t>a</t>
    </r>
  </si>
  <si>
    <r>
      <t>TABL. 22(139). ZAKŁADY SZCZEGÓLNIE UCIĄŻLIWE EMITUJĄCE ZANIECZYSZCZENIA POWIETRZA WEDŁUG WIELKOŚCI EMISJI ZANIECZYSZCZEŃ GAZOWYCH I WOJEWÓDZTW W 2017 R.</t>
    </r>
    <r>
      <rPr>
        <b/>
        <i/>
        <vertAlign val="superscript"/>
        <sz val="9"/>
        <color theme="1"/>
        <rFont val="Arial"/>
        <family val="2"/>
        <charset val="238"/>
      </rPr>
      <t>a</t>
    </r>
  </si>
  <si>
    <t>TABL. 23(140)  EMITORY NA TERENIE ZAKŁADÓW SZCZEGÓLNIE UCIĄŻLIWYCH DLA CZYSTOŚCI POWIETRZA WEDŁUG WIELKOŚCI EMISJI I WOJEWÓDZTW W 2018 R.</t>
  </si>
  <si>
    <t>TABL. 24(141). EMISJA ZANIECZYSZCZEŃ PYŁOWYCH Z ZAKŁADÓW SZCZEGÓLNIE UCIĄŻLIWYCH WEDŁUG WOJEWÓDZTW W 2018 R.</t>
  </si>
  <si>
    <t>TABL. 25(142). EMISJA ZANIECZYSZCZEŃ GAZOWYCH Z ZAKŁADÓW SZCZEGÓLNIE UCIĄŻLIWYCH WEDŁUG WOJEWÓDZTW W 2018 R.</t>
  </si>
  <si>
    <t>TABL. 26(143). EMISJA ZANIECZYSZCZEŃ Z ZAKŁADÓW SZCZEGÓLNIE UCIĄŻLIWYCH W UZDROWISKACH W 2018 R.</t>
  </si>
  <si>
    <t>TABL. 27(144). EMISJA METALI CIĘŻKICH Z ZAKŁADÓW SZCZEGÓLNIE UCIĄŻLIWYCH WEDŁUG WOJEWÓDZTW W 2018 R.</t>
  </si>
  <si>
    <t>TABL.28(145). EMISJA ZANIECZYSZCZEŃ POWIETRZA Z ZAKŁADÓW SZCZEGÓLNIE UCIĄŻLIWYCH WEDŁUG RODZAJU SUBSTANCJI</t>
  </si>
  <si>
    <t>TABL. 29(146). MIASTA O DUŻEJ SKALI ZAGROŻENIA ŚRODOWISKA EMISJĄ ZANIECZYSZCZEŃ POWIETRZA Z ZAKŁADÓW SZCZEGÓLNIE</t>
  </si>
  <si>
    <t>TABL. 30(147). EMISJA I REDUKCJA ZANIECZYSZCZEŃ POWIETRZA Z ZAKŁADÓW SZCZEGÓLNIE UCIĄŻLIWYCH WEDŁUG POLSKIEJ KLASYFIKACJI</t>
  </si>
  <si>
    <t>TABL. 31(148). CAŁKOWITA ZAWARTOŚĆ OZONU W ATMOSFERZE</t>
  </si>
  <si>
    <t>TABL. 32(149). ZAWARTOŚĆ OZONU W WARSTWACH ATMOSFERY NAD LEGIONOWEM K/WARSZAWY W 2018 R.</t>
  </si>
  <si>
    <t>TABL. 33(150). PROMIENIOWANIE NADFIOLETOWE (UV-B) W 2018 R.</t>
  </si>
  <si>
    <t>TABL.34(151). STĘŻENIE OZONU W PRZYZIEMNEJ WARSTWIE ATMOSFERY W 2018 R.</t>
  </si>
  <si>
    <r>
      <t>TABL. 35(152). MIĘDZYNARODOWY OBRÓT SUBSTANCJAMI ZUBOŻAJĄCYMI WARSTWĘ OZONOWĄ W 2017 R.</t>
    </r>
    <r>
      <rPr>
        <b/>
        <i/>
        <vertAlign val="superscript"/>
        <sz val="9"/>
        <rFont val="Arial"/>
        <family val="2"/>
        <charset val="238"/>
      </rPr>
      <t>a</t>
    </r>
  </si>
  <si>
    <t>TABL. 36(153). STĘŻENIA PYŁÓW ZAWIESZONYCH PM2,5 I PM10 WEDŁUG AGLOMERACJI I MIAST W 2018 R.</t>
  </si>
  <si>
    <t>TABL. 37(154). STĘŻENIA DWUTLENKU AZOTU I DWUTLENKU SIARKI WEDŁUG AGLOMERACJI I MIAST W 2018 R.</t>
  </si>
  <si>
    <t>TABL. 38(155). STĘŻENIA TLENKU WĘGLA WEDŁUG AGLOMERACJI I MIAST W 2018 R.</t>
  </si>
  <si>
    <t>TABL. 39(156). STĘŻENIA BENZENU I OŁOWIU WEDŁUG AGLOMERACJI I MIAST W 2018 R.</t>
  </si>
  <si>
    <t>TABL. 40(157). STĘŻENIA ARSENU I KADMU WEDŁUG AGLOMERACJI I MIAST W 2018 R.</t>
  </si>
  <si>
    <r>
      <t>TABL. 41(158). STĘŻENIA NIKLU I BENZO(A)PIRENU</t>
    </r>
    <r>
      <rPr>
        <sz val="9"/>
        <color theme="1"/>
        <rFont val="Arial"/>
        <family val="2"/>
        <charset val="238"/>
      </rPr>
      <t xml:space="preserve"> </t>
    </r>
    <r>
      <rPr>
        <b/>
        <sz val="9"/>
        <color theme="1"/>
        <rFont val="Arial"/>
        <family val="2"/>
        <charset val="238"/>
      </rPr>
      <t>WEDŁUG AGLOMERACJI I MIAST W 2018 R.</t>
    </r>
  </si>
  <si>
    <t xml:space="preserve">TABL. 42(159). MOKRA DEPOZYCJA SIARKI, AZOTU I JONÓW WODORU W REJONACH MONITORINGU TŁA </t>
  </si>
  <si>
    <t xml:space="preserve">TABL. 43(160). SKŁAD CHEMICZNY OPADÓW ATMOSFERYCZNYCH W REJONACH MONITORINGU TŁA </t>
  </si>
  <si>
    <t>TABL. 44(161). PRZEBIEG ROCZNY SKŁADU CHEMICZNEGO OPADÓW ATMOSFERYCZNYCH W REJONACH MONITORINGU TŁA</t>
  </si>
  <si>
    <t>TABL. 45(162). POWAŻNE AWARIE WEDŁUG WOJEWÓDZTW W 2018 R.</t>
  </si>
  <si>
    <r>
      <t>TABL. 46(163). PRZYKŁADY POWAŻNYCH AWARII</t>
    </r>
    <r>
      <rPr>
        <b/>
        <i/>
        <vertAlign val="superscript"/>
        <sz val="9"/>
        <rFont val="Arial"/>
        <family val="2"/>
        <charset val="238"/>
      </rPr>
      <t>a</t>
    </r>
    <r>
      <rPr>
        <b/>
        <sz val="9"/>
        <rFont val="Arial"/>
        <family val="2"/>
        <charset val="238"/>
      </rPr>
      <t xml:space="preserve"> WEDŁUG ŹRÓDEŁ I WOJEWÓDZTW W 2018 R.</t>
    </r>
  </si>
  <si>
    <t>STĘŻENIE OZONU W PRZYZIEMNEJ WARSTWIE ATMOSFERY W 2018 R.</t>
  </si>
  <si>
    <r>
      <t>Dwutlenek węgla</t>
    </r>
    <r>
      <rPr>
        <i/>
        <vertAlign val="superscript"/>
        <sz val="9"/>
        <rFont val="Arial"/>
        <family val="2"/>
        <charset val="238"/>
      </rPr>
      <t>c</t>
    </r>
    <r>
      <rPr>
        <sz val="9"/>
        <rFont val="Arial"/>
        <family val="2"/>
        <charset val="238"/>
      </rPr>
      <t xml:space="preserve"> ..................</t>
    </r>
  </si>
  <si>
    <r>
      <t>Metan</t>
    </r>
    <r>
      <rPr>
        <i/>
        <vertAlign val="superscript"/>
        <sz val="9"/>
        <rFont val="Arial"/>
        <family val="2"/>
        <charset val="238"/>
      </rPr>
      <t>c</t>
    </r>
    <r>
      <rPr>
        <sz val="9"/>
        <rFont val="Arial"/>
        <family val="2"/>
        <charset val="238"/>
      </rPr>
      <t xml:space="preserve"> .......................................</t>
    </r>
  </si>
  <si>
    <r>
      <t>Podtlenek azotu</t>
    </r>
    <r>
      <rPr>
        <i/>
        <vertAlign val="superscript"/>
        <sz val="9"/>
        <rFont val="Arial"/>
        <family val="2"/>
        <charset val="238"/>
      </rPr>
      <t>c</t>
    </r>
    <r>
      <rPr>
        <sz val="9"/>
        <rFont val="Arial"/>
        <family val="2"/>
        <charset val="238"/>
      </rPr>
      <t xml:space="preserve"> .....................</t>
    </r>
  </si>
  <si>
    <r>
      <t>Dwutlenek węgla</t>
    </r>
    <r>
      <rPr>
        <i/>
        <vertAlign val="superscript"/>
        <sz val="9"/>
        <rFont val="Arial"/>
        <family val="2"/>
        <charset val="238"/>
      </rPr>
      <t>c</t>
    </r>
    <r>
      <rPr>
        <sz val="9"/>
        <rFont val="Arial"/>
        <family val="2"/>
        <charset val="238"/>
      </rPr>
      <t xml:space="preserve"> ...................</t>
    </r>
  </si>
  <si>
    <r>
      <t>O G Ó Ł E M</t>
    </r>
    <r>
      <rPr>
        <i/>
        <vertAlign val="superscript"/>
        <sz val="9"/>
        <rFont val="Arial"/>
        <family val="2"/>
        <charset val="238"/>
      </rPr>
      <t>c</t>
    </r>
    <r>
      <rPr>
        <sz val="9"/>
        <rFont val="Arial"/>
        <family val="2"/>
        <charset val="238"/>
      </rPr>
      <t xml:space="preserve"> .............................</t>
    </r>
  </si>
  <si>
    <r>
      <t>SF</t>
    </r>
    <r>
      <rPr>
        <vertAlign val="subscript"/>
        <sz val="9"/>
        <rFont val="Arial"/>
        <family val="2"/>
        <charset val="238"/>
      </rPr>
      <t>6</t>
    </r>
    <r>
      <rPr>
        <sz val="9"/>
        <rFont val="Arial"/>
        <family val="2"/>
        <charset val="238"/>
      </rPr>
      <t xml:space="preserve"> .........................................</t>
    </r>
  </si>
  <si>
    <r>
      <t>NF</t>
    </r>
    <r>
      <rPr>
        <vertAlign val="subscript"/>
        <sz val="9"/>
        <rFont val="Arial"/>
        <family val="2"/>
        <charset val="238"/>
      </rPr>
      <t>3</t>
    </r>
    <r>
      <rPr>
        <sz val="9"/>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</si>
</sst>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z_ł_-;\-* #,##0.00\ _z_ł_-;_-* &quot;-&quot;??\ _z_ł_-;_-@_-"/>
    <numFmt numFmtId="164" formatCode="0.000"/>
    <numFmt numFmtId="165" formatCode="0.0"/>
    <numFmt numFmtId="166" formatCode="0.0;\-0.0;0.0"/>
    <numFmt numFmtId="167" formatCode="0.0%"/>
    <numFmt numFmtId="168" formatCode="0.000000"/>
    <numFmt numFmtId="169" formatCode="#,##0.0"/>
    <numFmt numFmtId="170" formatCode="@*."/>
  </numFmts>
  <fonts count="83">
    <font>
      <sz val="10"/>
      <name val="Arial"/>
      <charset val="238"/>
    </font>
    <font>
      <sz val="11"/>
      <color theme="1"/>
      <name val="Calibri"/>
      <family val="2"/>
      <charset val="238"/>
      <scheme val="minor"/>
    </font>
    <font>
      <sz val="11"/>
      <color theme="1"/>
      <name val="Czcionka tekstu podstawowego"/>
      <family val="2"/>
      <charset val="238"/>
    </font>
    <font>
      <sz val="11"/>
      <color theme="1"/>
      <name val="Czcionka tekstu podstawowego"/>
      <family val="2"/>
      <charset val="238"/>
    </font>
    <font>
      <sz val="8.5"/>
      <name val="Times New Roman"/>
      <family val="1"/>
      <charset val="238"/>
    </font>
    <font>
      <i/>
      <sz val="8.5"/>
      <name val="Times New Roman"/>
      <family val="1"/>
      <charset val="238"/>
    </font>
    <font>
      <sz val="8"/>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0"/>
      <name val="Arial"/>
      <family val="2"/>
      <charset val="238"/>
    </font>
    <font>
      <sz val="11"/>
      <color indexed="10"/>
      <name val="Czcionka tekstu podstawowego"/>
      <family val="2"/>
      <charset val="238"/>
    </font>
    <font>
      <b/>
      <sz val="11"/>
      <color indexed="9"/>
      <name val="Czcionka tekstu podstawowego"/>
      <family val="2"/>
      <charset val="238"/>
    </font>
    <font>
      <b/>
      <sz val="15"/>
      <color indexed="62"/>
      <name val="Czcionka tekstu podstawowego"/>
      <family val="2"/>
      <charset val="238"/>
    </font>
    <font>
      <b/>
      <sz val="13"/>
      <color indexed="62"/>
      <name val="Czcionka tekstu podstawowego"/>
      <family val="2"/>
      <charset val="238"/>
    </font>
    <font>
      <b/>
      <sz val="11"/>
      <color indexed="62"/>
      <name val="Czcionka tekstu podstawowego"/>
      <family val="2"/>
      <charset val="238"/>
    </font>
    <font>
      <sz val="11"/>
      <color indexed="19"/>
      <name val="Czcionka tekstu podstawowego"/>
      <family val="2"/>
      <charset val="238"/>
    </font>
    <font>
      <b/>
      <sz val="11"/>
      <color indexed="10"/>
      <name val="Czcionka tekstu podstawowego"/>
      <family val="2"/>
      <charset val="238"/>
    </font>
    <font>
      <b/>
      <sz val="11"/>
      <color indexed="8"/>
      <name val="Czcionka tekstu podstawowego"/>
      <family val="2"/>
      <charset val="238"/>
    </font>
    <font>
      <i/>
      <sz val="11"/>
      <color indexed="23"/>
      <name val="Czcionka tekstu podstawowego"/>
      <family val="2"/>
      <charset val="238"/>
    </font>
    <font>
      <b/>
      <sz val="18"/>
      <color indexed="62"/>
      <name val="Cambria"/>
      <family val="2"/>
      <charset val="238"/>
    </font>
    <font>
      <sz val="11"/>
      <color indexed="20"/>
      <name val="Czcionka tekstu podstawowego"/>
      <family val="2"/>
      <charset val="238"/>
    </font>
    <font>
      <u/>
      <sz val="10"/>
      <color indexed="12"/>
      <name val="Arial"/>
      <family val="2"/>
      <charset val="238"/>
    </font>
    <font>
      <sz val="10"/>
      <name val="Arial CE"/>
      <charset val="238"/>
    </font>
    <font>
      <sz val="11"/>
      <color theme="1"/>
      <name val="Czcionka tekstu podstawowego"/>
      <family val="2"/>
      <charset val="238"/>
    </font>
    <font>
      <sz val="10"/>
      <name val="Arial"/>
      <family val="2"/>
      <charset val="238"/>
    </font>
    <font>
      <sz val="10"/>
      <name val="Arial"/>
      <family val="2"/>
      <charset val="238"/>
    </font>
    <font>
      <u/>
      <sz val="10"/>
      <color indexed="12"/>
      <name val="Arial"/>
      <family val="2"/>
      <charset val="238"/>
    </font>
    <font>
      <sz val="10"/>
      <name val="Arial"/>
      <family val="2"/>
      <charset val="238"/>
    </font>
    <font>
      <b/>
      <sz val="9"/>
      <name val="Arial"/>
      <family val="2"/>
      <charset val="238"/>
    </font>
    <font>
      <i/>
      <vertAlign val="superscript"/>
      <sz val="9"/>
      <name val="Arial"/>
      <family val="2"/>
      <charset val="238"/>
    </font>
    <font>
      <b/>
      <vertAlign val="superscript"/>
      <sz val="9"/>
      <name val="Arial"/>
      <family val="2"/>
      <charset val="238"/>
    </font>
    <font>
      <sz val="9"/>
      <name val="Arial"/>
      <family val="2"/>
      <charset val="238"/>
    </font>
    <font>
      <i/>
      <sz val="9"/>
      <name val="Arial"/>
      <family val="2"/>
      <charset val="238"/>
    </font>
    <font>
      <vertAlign val="subscript"/>
      <sz val="9"/>
      <name val="Arial"/>
      <family val="2"/>
      <charset val="238"/>
    </font>
    <font>
      <b/>
      <i/>
      <sz val="9"/>
      <name val="Arial"/>
      <family val="2"/>
      <charset val="238"/>
    </font>
    <font>
      <sz val="9"/>
      <color rgb="FFFF0000"/>
      <name val="Arial"/>
      <family val="2"/>
      <charset val="238"/>
    </font>
    <font>
      <b/>
      <i/>
      <vertAlign val="superscript"/>
      <sz val="9"/>
      <name val="Arial"/>
      <family val="2"/>
      <charset val="238"/>
    </font>
    <font>
      <sz val="9"/>
      <color theme="9" tint="-0.249977111117893"/>
      <name val="Arial"/>
      <family val="2"/>
      <charset val="238"/>
    </font>
    <font>
      <strike/>
      <sz val="9"/>
      <name val="Arial"/>
      <family val="2"/>
      <charset val="238"/>
    </font>
    <font>
      <vertAlign val="superscript"/>
      <sz val="9"/>
      <name val="Arial"/>
      <family val="2"/>
      <charset val="238"/>
    </font>
    <font>
      <sz val="9"/>
      <color rgb="FF000000"/>
      <name val="Arial"/>
      <family val="2"/>
      <charset val="238"/>
    </font>
    <font>
      <u/>
      <sz val="9"/>
      <name val="Arial"/>
      <family val="2"/>
      <charset val="238"/>
    </font>
    <font>
      <sz val="9"/>
      <color indexed="8"/>
      <name val="Arial"/>
      <family val="2"/>
      <charset val="238"/>
    </font>
    <font>
      <i/>
      <sz val="9"/>
      <color indexed="8"/>
      <name val="Arial"/>
      <family val="2"/>
      <charset val="238"/>
    </font>
    <font>
      <b/>
      <sz val="9"/>
      <color indexed="8"/>
      <name val="Arial"/>
      <family val="2"/>
      <charset val="238"/>
    </font>
    <font>
      <b/>
      <i/>
      <sz val="9"/>
      <color indexed="8"/>
      <name val="Arial"/>
      <family val="2"/>
      <charset val="238"/>
    </font>
    <font>
      <b/>
      <sz val="9"/>
      <color rgb="FF000000"/>
      <name val="Arial"/>
      <family val="2"/>
      <charset val="238"/>
    </font>
    <font>
      <sz val="9"/>
      <color indexed="8"/>
      <name val="Calibri"/>
      <family val="2"/>
      <scheme val="minor"/>
    </font>
    <font>
      <b/>
      <vertAlign val="superscript"/>
      <sz val="9"/>
      <color indexed="8"/>
      <name val="Arial"/>
      <family val="2"/>
      <charset val="238"/>
    </font>
    <font>
      <b/>
      <sz val="9"/>
      <color indexed="8"/>
      <name val="Calibri"/>
      <family val="2"/>
      <scheme val="minor"/>
    </font>
    <font>
      <i/>
      <vertAlign val="superscript"/>
      <sz val="9"/>
      <color indexed="8"/>
      <name val="Arial"/>
      <family val="2"/>
      <charset val="238"/>
    </font>
    <font>
      <sz val="9"/>
      <color theme="0"/>
      <name val="Arial"/>
      <family val="2"/>
      <charset val="238"/>
    </font>
    <font>
      <i/>
      <vertAlign val="superscript"/>
      <sz val="10"/>
      <name val="Times New Roman"/>
      <family val="1"/>
      <charset val="238"/>
    </font>
    <font>
      <b/>
      <sz val="8.5"/>
      <color indexed="8"/>
      <name val="Fira Sans"/>
      <family val="2"/>
    </font>
    <font>
      <b/>
      <sz val="9"/>
      <color theme="1"/>
      <name val="Arial"/>
      <family val="2"/>
      <charset val="238"/>
    </font>
    <font>
      <sz val="9"/>
      <color theme="1"/>
      <name val="Arial"/>
      <family val="2"/>
      <charset val="238"/>
    </font>
    <font>
      <i/>
      <sz val="9"/>
      <color theme="1"/>
      <name val="Arial"/>
      <family val="2"/>
      <charset val="238"/>
    </font>
    <font>
      <i/>
      <vertAlign val="superscript"/>
      <sz val="9"/>
      <color theme="1"/>
      <name val="Arial"/>
      <family val="2"/>
      <charset val="238"/>
    </font>
    <font>
      <b/>
      <i/>
      <sz val="9"/>
      <color theme="1"/>
      <name val="Arial"/>
      <family val="2"/>
      <charset val="238"/>
    </font>
    <font>
      <vertAlign val="subscript"/>
      <sz val="9"/>
      <color theme="1"/>
      <name val="Arial"/>
      <family val="2"/>
      <charset val="238"/>
    </font>
    <font>
      <b/>
      <i/>
      <vertAlign val="superscript"/>
      <sz val="9"/>
      <color theme="1"/>
      <name val="Arial"/>
      <family val="2"/>
      <charset val="238"/>
    </font>
    <font>
      <i/>
      <sz val="9"/>
      <color rgb="FF4D4D4D"/>
      <name val="Arial"/>
      <family val="2"/>
      <charset val="238"/>
    </font>
    <font>
      <sz val="9"/>
      <color rgb="FF4D4D4D"/>
      <name val="Arial"/>
      <family val="2"/>
      <charset val="238"/>
    </font>
    <font>
      <i/>
      <vertAlign val="superscript"/>
      <sz val="9"/>
      <color rgb="FF4D4D4D"/>
      <name val="Arial"/>
      <family val="2"/>
      <charset val="238"/>
    </font>
    <font>
      <b/>
      <sz val="9"/>
      <color rgb="FF4D4D4D"/>
      <name val="Arial"/>
      <family val="2"/>
      <charset val="238"/>
    </font>
    <font>
      <vertAlign val="superscript"/>
      <sz val="9"/>
      <color rgb="FF4D4D4D"/>
      <name val="Arial"/>
      <family val="2"/>
      <charset val="238"/>
    </font>
    <font>
      <vertAlign val="subscript"/>
      <sz val="9"/>
      <color rgb="FF4D4D4D"/>
      <name val="Arial"/>
      <family val="2"/>
      <charset val="238"/>
    </font>
    <font>
      <b/>
      <vertAlign val="superscript"/>
      <sz val="9"/>
      <color rgb="FF4D4D4D"/>
      <name val="Arial"/>
      <family val="2"/>
      <charset val="238"/>
    </font>
    <font>
      <i/>
      <sz val="10"/>
      <name val="Arial"/>
      <family val="2"/>
      <charset val="238"/>
    </font>
    <font>
      <b/>
      <i/>
      <vertAlign val="superscript"/>
      <sz val="9"/>
      <color rgb="FF4D4D4D"/>
      <name val="Arial"/>
      <family val="2"/>
      <charset val="238"/>
    </font>
    <font>
      <sz val="8.5"/>
      <color rgb="FF4D4D4D"/>
      <name val="Times New Roman"/>
      <family val="1"/>
      <charset val="238"/>
    </font>
    <font>
      <u/>
      <sz val="11"/>
      <name val="Arial"/>
      <family val="2"/>
      <charset val="238"/>
    </font>
    <font>
      <u/>
      <sz val="11"/>
      <color rgb="FF4D4D4D"/>
      <name val="Arial"/>
      <family val="2"/>
      <charset val="238"/>
    </font>
    <font>
      <b/>
      <sz val="20"/>
      <name val="Arial"/>
      <family val="2"/>
      <charset val="238"/>
    </font>
    <font>
      <b/>
      <sz val="20"/>
      <color rgb="FF4D4D4D"/>
      <name val="Arial"/>
      <family val="2"/>
      <charset val="238"/>
    </font>
    <font>
      <sz val="20"/>
      <name val="Arial"/>
      <family val="2"/>
      <charset val="238"/>
    </font>
    <font>
      <sz val="28"/>
      <name val="Arial"/>
      <family val="2"/>
      <charset val="238"/>
    </font>
    <font>
      <sz val="20"/>
      <color rgb="FF4D4D4D"/>
      <name val="Arial"/>
      <family val="2"/>
      <charset val="238"/>
    </font>
    <font>
      <b/>
      <i/>
      <sz val="10"/>
      <name val="Arial"/>
      <family val="2"/>
      <charset val="238"/>
    </font>
    <font>
      <u/>
      <sz val="10"/>
      <name val="Arial"/>
      <family val="2"/>
      <charset val="238"/>
    </font>
  </fonts>
  <fills count="18">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9"/>
      </patternFill>
    </fill>
    <fill>
      <patternFill patternType="solid">
        <fgColor indexed="55"/>
      </patternFill>
    </fill>
    <fill>
      <patternFill patternType="solid">
        <fgColor indexed="46"/>
      </patternFill>
    </fill>
  </fills>
  <borders count="3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22"/>
      </left>
      <right style="thin">
        <color indexed="22"/>
      </right>
      <top style="thin">
        <color indexed="22"/>
      </top>
      <bottom style="thin">
        <color indexed="22"/>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top/>
      <bottom style="thin">
        <color theme="0"/>
      </bottom>
      <diagonal/>
    </border>
    <border>
      <left style="hair">
        <color indexed="64"/>
      </left>
      <right/>
      <top/>
      <bottom style="hair">
        <color indexed="64"/>
      </bottom>
      <diagonal/>
    </border>
  </borders>
  <cellStyleXfs count="121">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4" borderId="0" applyNumberFormat="0" applyBorder="0" applyAlignment="0" applyProtection="0"/>
    <xf numFmtId="0" fontId="7" fillId="6" borderId="0" applyNumberFormat="0" applyBorder="0" applyAlignment="0" applyProtection="0"/>
    <xf numFmtId="0" fontId="7" fillId="3"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6" borderId="0" applyNumberFormat="0" applyBorder="0" applyAlignment="0" applyProtection="0"/>
    <xf numFmtId="0" fontId="7" fillId="4" borderId="0" applyNumberFormat="0" applyBorder="0" applyAlignment="0" applyProtection="0"/>
    <xf numFmtId="0" fontId="8" fillId="6"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8" borderId="0" applyNumberFormat="0" applyBorder="0" applyAlignment="0" applyProtection="0"/>
    <xf numFmtId="0" fontId="8" fillId="6" borderId="0" applyNumberFormat="0" applyBorder="0" applyAlignment="0" applyProtection="0"/>
    <xf numFmtId="0" fontId="8" fillId="3"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9" fillId="7" borderId="1" applyNumberFormat="0" applyAlignment="0" applyProtection="0"/>
    <xf numFmtId="0" fontId="9" fillId="7" borderId="1" applyNumberFormat="0" applyAlignment="0" applyProtection="0"/>
    <xf numFmtId="0" fontId="10" fillId="15" borderId="2" applyNumberFormat="0" applyAlignment="0" applyProtection="0"/>
    <xf numFmtId="0" fontId="10" fillId="15" borderId="2" applyNumberFormat="0" applyAlignment="0" applyProtection="0"/>
    <xf numFmtId="0" fontId="11" fillId="6" borderId="0" applyNumberFormat="0" applyBorder="0" applyAlignment="0" applyProtection="0"/>
    <xf numFmtId="43" fontId="12" fillId="0" borderId="0" applyFont="0" applyFill="0" applyBorder="0" applyAlignment="0" applyProtection="0"/>
    <xf numFmtId="0" fontId="24" fillId="0" borderId="0" applyNumberFormat="0" applyFill="0" applyBorder="0" applyAlignment="0" applyProtection="0">
      <alignment vertical="top"/>
      <protection locked="0"/>
    </xf>
    <xf numFmtId="0" fontId="13" fillId="0" borderId="3" applyNumberFormat="0" applyFill="0" applyAlignment="0" applyProtection="0"/>
    <xf numFmtId="0" fontId="13" fillId="0" borderId="3" applyNumberFormat="0" applyFill="0" applyAlignment="0" applyProtection="0"/>
    <xf numFmtId="0" fontId="14" fillId="16" borderId="4" applyNumberFormat="0" applyAlignment="0" applyProtection="0"/>
    <xf numFmtId="0" fontId="14" fillId="16" borderId="4" applyNumberFormat="0" applyAlignment="0" applyProtection="0"/>
    <xf numFmtId="0" fontId="15" fillId="0" borderId="5"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7" borderId="0" applyNumberFormat="0" applyBorder="0" applyAlignment="0" applyProtection="0"/>
    <xf numFmtId="0" fontId="12" fillId="0" borderId="0"/>
    <xf numFmtId="0" fontId="12" fillId="0" borderId="0"/>
    <xf numFmtId="0" fontId="26" fillId="0" borderId="0"/>
    <xf numFmtId="0" fontId="25" fillId="0" borderId="0"/>
    <xf numFmtId="0" fontId="19" fillId="15" borderId="1" applyNumberFormat="0" applyAlignment="0" applyProtection="0"/>
    <xf numFmtId="0" fontId="19" fillId="15" borderId="1" applyNumberFormat="0" applyAlignment="0" applyProtection="0"/>
    <xf numFmtId="0" fontId="20" fillId="0" borderId="8" applyNumberFormat="0" applyFill="0" applyAlignment="0" applyProtection="0"/>
    <xf numFmtId="0" fontId="20" fillId="0" borderId="8"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12" fillId="4" borderId="9" applyNumberFormat="0" applyFont="0" applyAlignment="0" applyProtection="0"/>
    <xf numFmtId="0" fontId="12" fillId="4" borderId="9" applyNumberFormat="0" applyFont="0" applyAlignment="0" applyProtection="0"/>
    <xf numFmtId="0" fontId="23" fillId="17" borderId="0" applyNumberFormat="0" applyBorder="0" applyAlignment="0" applyProtection="0"/>
    <xf numFmtId="0" fontId="3" fillId="0" borderId="0"/>
    <xf numFmtId="0" fontId="27" fillId="0" borderId="0"/>
    <xf numFmtId="0" fontId="8" fillId="11"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7" borderId="1" applyNumberFormat="0" applyAlignment="0" applyProtection="0"/>
    <xf numFmtId="0" fontId="10" fillId="15" borderId="2" applyNumberFormat="0" applyAlignment="0" applyProtection="0"/>
    <xf numFmtId="0" fontId="13" fillId="0" borderId="3" applyNumberFormat="0" applyFill="0" applyAlignment="0" applyProtection="0"/>
    <xf numFmtId="0" fontId="14" fillId="16" borderId="4" applyNumberFormat="0" applyAlignment="0" applyProtection="0"/>
    <xf numFmtId="0" fontId="15" fillId="0" borderId="5"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3" fillId="0" borderId="0"/>
    <xf numFmtId="0" fontId="19" fillId="15" borderId="1" applyNumberFormat="0" applyAlignment="0" applyProtection="0"/>
    <xf numFmtId="0" fontId="20" fillId="0" borderId="8" applyNumberFormat="0" applyFill="0" applyAlignment="0" applyProtection="0"/>
    <xf numFmtId="0" fontId="21" fillId="0" borderId="0" applyNumberFormat="0" applyFill="0" applyBorder="0" applyAlignment="0" applyProtection="0"/>
    <xf numFmtId="0" fontId="13" fillId="0" borderId="0" applyNumberFormat="0" applyFill="0" applyBorder="0" applyAlignment="0" applyProtection="0"/>
    <xf numFmtId="0" fontId="22" fillId="0" borderId="0" applyNumberFormat="0" applyFill="0" applyBorder="0" applyAlignment="0" applyProtection="0"/>
    <xf numFmtId="0" fontId="12" fillId="4" borderId="9" applyNumberFormat="0" applyFont="0" applyAlignment="0" applyProtection="0"/>
    <xf numFmtId="0" fontId="28" fillId="0" borderId="0"/>
    <xf numFmtId="0" fontId="2" fillId="0" borderId="0"/>
    <xf numFmtId="0" fontId="28" fillId="0" borderId="0"/>
    <xf numFmtId="0" fontId="8" fillId="11"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7" borderId="1" applyNumberFormat="0" applyAlignment="0" applyProtection="0"/>
    <xf numFmtId="0" fontId="10" fillId="15" borderId="2" applyNumberFormat="0" applyAlignment="0" applyProtection="0"/>
    <xf numFmtId="0" fontId="13" fillId="0" borderId="3" applyNumberFormat="0" applyFill="0" applyAlignment="0" applyProtection="0"/>
    <xf numFmtId="0" fontId="14" fillId="16" borderId="4" applyNumberFormat="0" applyAlignment="0" applyProtection="0"/>
    <xf numFmtId="0" fontId="15" fillId="0" borderId="5"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2" fillId="0" borderId="0"/>
    <xf numFmtId="0" fontId="19" fillId="15" borderId="1" applyNumberFormat="0" applyAlignment="0" applyProtection="0"/>
    <xf numFmtId="0" fontId="20" fillId="0" borderId="8" applyNumberFormat="0" applyFill="0" applyAlignment="0" applyProtection="0"/>
    <xf numFmtId="0" fontId="21" fillId="0" borderId="0" applyNumberFormat="0" applyFill="0" applyBorder="0" applyAlignment="0" applyProtection="0"/>
    <xf numFmtId="0" fontId="13" fillId="0" borderId="0" applyNumberFormat="0" applyFill="0" applyBorder="0" applyAlignment="0" applyProtection="0"/>
    <xf numFmtId="0" fontId="22" fillId="0" borderId="0" applyNumberFormat="0" applyFill="0" applyBorder="0" applyAlignment="0" applyProtection="0"/>
    <xf numFmtId="0" fontId="12" fillId="4" borderId="9" applyNumberFormat="0" applyFont="0" applyAlignment="0" applyProtection="0"/>
    <xf numFmtId="0" fontId="2" fillId="0" borderId="0"/>
    <xf numFmtId="0" fontId="12" fillId="0" borderId="0"/>
    <xf numFmtId="0" fontId="2" fillId="0" borderId="0"/>
    <xf numFmtId="0" fontId="29" fillId="0" borderId="0" applyNumberFormat="0" applyFill="0" applyBorder="0" applyAlignment="0" applyProtection="0">
      <alignment vertical="top"/>
      <protection locked="0"/>
    </xf>
    <xf numFmtId="0" fontId="30" fillId="0" borderId="0"/>
    <xf numFmtId="0" fontId="1" fillId="0" borderId="0"/>
  </cellStyleXfs>
  <cellXfs count="945">
    <xf numFmtId="0" fontId="0" fillId="0" borderId="0" xfId="0"/>
    <xf numFmtId="0" fontId="34" fillId="0" borderId="0" xfId="0" applyFont="1" applyFill="1"/>
    <xf numFmtId="0" fontId="34" fillId="0" borderId="24" xfId="37" applyFont="1" applyFill="1" applyBorder="1" applyAlignment="1" applyProtection="1">
      <alignment horizontal="center" vertical="center"/>
    </xf>
    <xf numFmtId="0" fontId="35" fillId="0" borderId="0" xfId="37" applyFont="1" applyFill="1" applyBorder="1" applyAlignment="1" applyProtection="1">
      <alignment horizontal="center" vertical="center"/>
    </xf>
    <xf numFmtId="0" fontId="34" fillId="0" borderId="13" xfId="0" applyFont="1" applyFill="1" applyBorder="1" applyAlignment="1">
      <alignment horizontal="center" vertical="center" wrapText="1"/>
    </xf>
    <xf numFmtId="0" fontId="34" fillId="0" borderId="11" xfId="0" applyFont="1" applyFill="1" applyBorder="1" applyAlignment="1">
      <alignment horizontal="center" vertical="center" wrapText="1"/>
    </xf>
    <xf numFmtId="0" fontId="35" fillId="0" borderId="0" xfId="0" applyFont="1" applyFill="1" applyBorder="1" applyAlignment="1">
      <alignment wrapText="1"/>
    </xf>
    <xf numFmtId="0" fontId="34" fillId="0" borderId="0" xfId="0" applyFont="1" applyFill="1" applyBorder="1" applyAlignment="1">
      <alignment wrapText="1"/>
    </xf>
    <xf numFmtId="0" fontId="34" fillId="0" borderId="0" xfId="0" applyFont="1" applyFill="1" applyAlignment="1">
      <alignment horizontal="left" indent="1"/>
    </xf>
    <xf numFmtId="0" fontId="34" fillId="0" borderId="0" xfId="0" applyFont="1" applyFill="1" applyBorder="1"/>
    <xf numFmtId="0" fontId="34" fillId="0" borderId="0" xfId="0" applyFont="1" applyFill="1" applyAlignment="1">
      <alignment wrapText="1"/>
    </xf>
    <xf numFmtId="2" fontId="34" fillId="0" borderId="15" xfId="0" applyNumberFormat="1" applyFont="1" applyFill="1" applyBorder="1" applyAlignment="1">
      <alignment horizontal="right" wrapText="1"/>
    </xf>
    <xf numFmtId="0" fontId="34" fillId="0" borderId="0" xfId="0" applyFont="1" applyFill="1" applyBorder="1" applyAlignment="1">
      <alignment horizontal="center" vertical="center" wrapText="1"/>
    </xf>
    <xf numFmtId="0" fontId="31" fillId="0" borderId="0" xfId="0" applyFont="1" applyFill="1" applyBorder="1" applyAlignment="1">
      <alignment horizontal="left" vertical="center"/>
    </xf>
    <xf numFmtId="0" fontId="35" fillId="0" borderId="0" xfId="0" applyFont="1" applyFill="1" applyBorder="1" applyAlignment="1">
      <alignment horizontal="left" vertical="center"/>
    </xf>
    <xf numFmtId="0" fontId="35" fillId="0" borderId="0" xfId="0" applyFont="1" applyFill="1" applyBorder="1" applyAlignment="1">
      <alignment horizontal="left" vertical="center" wrapText="1" indent="6"/>
    </xf>
    <xf numFmtId="0" fontId="31" fillId="0" borderId="0" xfId="0" applyFont="1" applyFill="1" applyBorder="1" applyAlignment="1">
      <alignment vertical="center"/>
    </xf>
    <xf numFmtId="0" fontId="35" fillId="0" borderId="0" xfId="0" applyFont="1" applyFill="1" applyBorder="1" applyAlignment="1">
      <alignment vertical="center"/>
    </xf>
    <xf numFmtId="0" fontId="34" fillId="0" borderId="0" xfId="0" applyFont="1" applyFill="1" applyBorder="1" applyAlignment="1">
      <alignment vertical="top" wrapText="1"/>
    </xf>
    <xf numFmtId="0" fontId="34" fillId="0" borderId="24" xfId="118" applyFont="1" applyFill="1" applyBorder="1" applyAlignment="1" applyProtection="1">
      <alignment horizontal="center" vertical="center"/>
    </xf>
    <xf numFmtId="0" fontId="34" fillId="0" borderId="15" xfId="0" applyFont="1" applyBorder="1" applyAlignment="1">
      <alignment wrapText="1"/>
    </xf>
    <xf numFmtId="0" fontId="34" fillId="0" borderId="0" xfId="0" applyFont="1" applyFill="1" applyBorder="1" applyAlignment="1">
      <alignment vertical="top" wrapText="1"/>
    </xf>
    <xf numFmtId="0" fontId="35" fillId="0" borderId="0" xfId="0" applyFont="1" applyFill="1" applyBorder="1" applyAlignment="1">
      <alignment vertical="top" wrapText="1"/>
    </xf>
    <xf numFmtId="0" fontId="35" fillId="0" borderId="23" xfId="0" applyFont="1" applyFill="1" applyBorder="1" applyAlignment="1">
      <alignment horizontal="left" vertical="center" wrapText="1" indent="6"/>
    </xf>
    <xf numFmtId="0" fontId="34" fillId="0" borderId="15" xfId="0" applyFont="1" applyFill="1" applyBorder="1" applyAlignment="1">
      <alignment horizontal="right" wrapText="1"/>
    </xf>
    <xf numFmtId="0" fontId="34" fillId="0" borderId="0" xfId="0" applyFont="1" applyFill="1" applyBorder="1" applyAlignment="1">
      <alignment horizontal="right" wrapText="1"/>
    </xf>
    <xf numFmtId="0" fontId="34" fillId="0" borderId="0" xfId="0" applyFont="1" applyFill="1" applyBorder="1" applyAlignment="1"/>
    <xf numFmtId="1" fontId="34" fillId="0" borderId="15" xfId="0" applyNumberFormat="1" applyFont="1" applyFill="1" applyBorder="1" applyAlignment="1">
      <alignment horizontal="right" wrapText="1"/>
    </xf>
    <xf numFmtId="0" fontId="34" fillId="0" borderId="0" xfId="0" applyFont="1" applyFill="1" applyAlignment="1">
      <alignment horizontal="right" wrapText="1"/>
    </xf>
    <xf numFmtId="0" fontId="34" fillId="0" borderId="0" xfId="0" applyFont="1" applyBorder="1"/>
    <xf numFmtId="0" fontId="35" fillId="0" borderId="0" xfId="0" applyFont="1" applyFill="1" applyBorder="1" applyAlignment="1">
      <alignment horizontal="left" vertical="center" wrapText="1" indent="12"/>
    </xf>
    <xf numFmtId="165" fontId="34" fillId="0" borderId="15" xfId="0" applyNumberFormat="1" applyFont="1" applyBorder="1" applyAlignment="1">
      <alignment wrapText="1"/>
    </xf>
    <xf numFmtId="0" fontId="35" fillId="0" borderId="0" xfId="0" applyNumberFormat="1" applyFont="1" applyFill="1" applyBorder="1" applyAlignment="1">
      <alignment vertical="center"/>
    </xf>
    <xf numFmtId="0" fontId="35" fillId="0" borderId="0" xfId="0" applyNumberFormat="1" applyFont="1" applyFill="1" applyBorder="1" applyAlignment="1">
      <alignment horizontal="left" vertical="center" wrapText="1" indent="6"/>
    </xf>
    <xf numFmtId="0" fontId="35" fillId="0" borderId="23" xfId="0" applyNumberFormat="1" applyFont="1" applyFill="1" applyBorder="1" applyAlignment="1">
      <alignment horizontal="left" vertical="center" wrapText="1" indent="6"/>
    </xf>
    <xf numFmtId="0" fontId="34" fillId="0" borderId="0" xfId="0" applyFont="1" applyFill="1" applyBorder="1" applyAlignment="1">
      <alignment horizontal="left" vertical="top" wrapText="1"/>
    </xf>
    <xf numFmtId="0" fontId="34" fillId="0" borderId="0" xfId="0" applyFont="1" applyFill="1" applyBorder="1" applyAlignment="1">
      <alignment horizontal="left" wrapText="1"/>
    </xf>
    <xf numFmtId="0" fontId="34" fillId="0" borderId="0" xfId="0" applyFont="1" applyFill="1" applyBorder="1"/>
    <xf numFmtId="0" fontId="34" fillId="0" borderId="0" xfId="0" applyFont="1" applyBorder="1" applyAlignment="1">
      <alignment horizontal="left" indent="1"/>
    </xf>
    <xf numFmtId="0" fontId="35" fillId="0" borderId="0" xfId="0" applyFont="1" applyFill="1" applyBorder="1" applyAlignment="1">
      <alignment horizontal="justify" vertical="center" wrapText="1"/>
    </xf>
    <xf numFmtId="1" fontId="34" fillId="0" borderId="15" xfId="119" applyNumberFormat="1" applyFont="1" applyFill="1" applyBorder="1" applyAlignment="1">
      <alignment horizontal="right" wrapText="1"/>
    </xf>
    <xf numFmtId="0" fontId="35" fillId="0" borderId="0" xfId="0" applyFont="1" applyFill="1" applyAlignment="1">
      <alignment horizontal="justify" vertical="justify" wrapText="1"/>
    </xf>
    <xf numFmtId="0" fontId="34" fillId="0" borderId="0" xfId="0" applyFont="1" applyFill="1" applyBorder="1" applyAlignment="1">
      <alignment horizontal="left" vertical="top" wrapText="1"/>
    </xf>
    <xf numFmtId="0" fontId="34" fillId="0" borderId="0" xfId="0" applyFont="1" applyFill="1" applyBorder="1" applyAlignment="1">
      <alignment horizontal="left"/>
    </xf>
    <xf numFmtId="0" fontId="31" fillId="0" borderId="0" xfId="0" applyFont="1" applyFill="1" applyBorder="1" applyAlignment="1">
      <alignment horizontal="left"/>
    </xf>
    <xf numFmtId="0" fontId="31" fillId="0" borderId="0" xfId="91" applyFont="1" applyFill="1" applyBorder="1" applyAlignment="1">
      <alignment vertical="center"/>
    </xf>
    <xf numFmtId="0" fontId="34" fillId="0" borderId="0" xfId="91" applyFont="1" applyFill="1"/>
    <xf numFmtId="0" fontId="34" fillId="0" borderId="0" xfId="91" applyFont="1" applyFill="1" applyBorder="1"/>
    <xf numFmtId="0" fontId="35" fillId="0" borderId="0" xfId="91" applyFont="1" applyFill="1" applyBorder="1" applyAlignment="1">
      <alignment vertical="center" wrapText="1"/>
    </xf>
    <xf numFmtId="0" fontId="35" fillId="0" borderId="0" xfId="91" applyFont="1" applyFill="1" applyBorder="1" applyAlignment="1">
      <alignment horizontal="justify" vertical="center" wrapText="1"/>
    </xf>
    <xf numFmtId="0" fontId="35" fillId="0" borderId="23" xfId="91" applyFont="1" applyFill="1" applyBorder="1" applyAlignment="1">
      <alignment horizontal="justify" vertical="center" wrapText="1"/>
    </xf>
    <xf numFmtId="0" fontId="34" fillId="0" borderId="23" xfId="91" applyFont="1" applyFill="1" applyBorder="1" applyAlignment="1">
      <alignment horizontal="center" vertical="center" wrapText="1"/>
    </xf>
    <xf numFmtId="0" fontId="34" fillId="0" borderId="0" xfId="91" applyFont="1" applyFill="1" applyBorder="1" applyAlignment="1">
      <alignment wrapText="1"/>
    </xf>
    <xf numFmtId="1" fontId="34" fillId="0" borderId="0" xfId="0" applyNumberFormat="1" applyFont="1" applyFill="1" applyBorder="1" applyAlignment="1">
      <alignment horizontal="right" wrapText="1"/>
    </xf>
    <xf numFmtId="0" fontId="31" fillId="0" borderId="0" xfId="0" applyFont="1" applyFill="1" applyBorder="1" applyAlignment="1">
      <alignment horizontal="left" vertical="center"/>
    </xf>
    <xf numFmtId="0" fontId="35" fillId="0" borderId="0" xfId="0" applyFont="1" applyFill="1" applyBorder="1" applyAlignment="1">
      <alignment horizontal="left" vertical="center" indent="6"/>
    </xf>
    <xf numFmtId="0" fontId="43" fillId="0" borderId="0" xfId="0" applyFont="1" applyBorder="1" applyAlignment="1">
      <alignment horizontal="center" vertical="center" wrapText="1"/>
    </xf>
    <xf numFmtId="0" fontId="35" fillId="0" borderId="0" xfId="0" applyFont="1" applyFill="1" applyBorder="1" applyAlignment="1">
      <alignment horizontal="justify" vertical="center" wrapText="1"/>
    </xf>
    <xf numFmtId="0" fontId="34" fillId="0" borderId="15" xfId="0" applyFont="1" applyFill="1" applyBorder="1" applyAlignment="1">
      <alignment horizontal="center" vertical="center" wrapText="1"/>
    </xf>
    <xf numFmtId="0" fontId="34" fillId="0" borderId="0" xfId="37" applyFont="1" applyAlignment="1" applyProtection="1">
      <alignment horizontal="left"/>
    </xf>
    <xf numFmtId="0" fontId="35" fillId="0" borderId="0" xfId="0" applyFont="1" applyBorder="1" applyAlignment="1">
      <alignment horizontal="left"/>
    </xf>
    <xf numFmtId="0" fontId="34" fillId="0" borderId="0" xfId="37" quotePrefix="1" applyFont="1" applyAlignment="1" applyProtection="1">
      <alignment horizontal="left"/>
    </xf>
    <xf numFmtId="0" fontId="35" fillId="0" borderId="23" xfId="0" applyFont="1" applyFill="1" applyBorder="1" applyAlignment="1">
      <alignment horizontal="justify" vertical="center" wrapText="1"/>
    </xf>
    <xf numFmtId="0" fontId="34" fillId="0" borderId="19" xfId="0" applyFont="1" applyFill="1" applyBorder="1" applyAlignment="1">
      <alignment horizontal="center" vertical="center" wrapText="1"/>
    </xf>
    <xf numFmtId="0" fontId="34" fillId="0" borderId="16" xfId="0" applyFont="1" applyFill="1" applyBorder="1" applyAlignment="1">
      <alignment horizontal="right" wrapText="1"/>
    </xf>
    <xf numFmtId="0" fontId="34" fillId="0" borderId="14" xfId="0" applyFont="1" applyFill="1" applyBorder="1" applyAlignment="1">
      <alignment horizontal="right" wrapText="1"/>
    </xf>
    <xf numFmtId="0" fontId="34" fillId="0" borderId="22" xfId="0" applyFont="1" applyFill="1" applyBorder="1" applyAlignment="1">
      <alignment horizontal="right" wrapText="1"/>
    </xf>
    <xf numFmtId="2" fontId="34" fillId="0" borderId="0" xfId="0" applyNumberFormat="1" applyFont="1" applyFill="1" applyAlignment="1">
      <alignment horizontal="right" wrapText="1"/>
    </xf>
    <xf numFmtId="1" fontId="34" fillId="0" borderId="0" xfId="119" applyNumberFormat="1" applyFont="1" applyFill="1" applyBorder="1" applyAlignment="1">
      <alignment horizontal="right" wrapText="1"/>
    </xf>
    <xf numFmtId="2" fontId="34" fillId="0" borderId="15" xfId="119" applyNumberFormat="1" applyFont="1" applyFill="1" applyBorder="1" applyAlignment="1">
      <alignment horizontal="right" wrapText="1"/>
    </xf>
    <xf numFmtId="2" fontId="34" fillId="0" borderId="0" xfId="119" applyNumberFormat="1" applyFont="1" applyFill="1" applyAlignment="1">
      <alignment horizontal="right" wrapText="1"/>
    </xf>
    <xf numFmtId="1" fontId="31" fillId="0" borderId="15" xfId="119" applyNumberFormat="1" applyFont="1" applyFill="1" applyBorder="1" applyAlignment="1">
      <alignment horizontal="right" wrapText="1"/>
    </xf>
    <xf numFmtId="2" fontId="31" fillId="0" borderId="15" xfId="119" applyNumberFormat="1" applyFont="1" applyFill="1" applyBorder="1" applyAlignment="1">
      <alignment horizontal="right" wrapText="1"/>
    </xf>
    <xf numFmtId="2" fontId="31" fillId="0" borderId="19" xfId="119" applyNumberFormat="1" applyFont="1" applyFill="1" applyBorder="1" applyAlignment="1">
      <alignment horizontal="right" wrapText="1"/>
    </xf>
    <xf numFmtId="0" fontId="31" fillId="0" borderId="0" xfId="0" applyNumberFormat="1" applyFont="1" applyFill="1" applyBorder="1" applyAlignment="1">
      <alignment horizontal="left"/>
    </xf>
    <xf numFmtId="1" fontId="31" fillId="0" borderId="0" xfId="119" applyNumberFormat="1" applyFont="1" applyFill="1" applyBorder="1" applyAlignment="1">
      <alignment horizontal="right" wrapText="1"/>
    </xf>
    <xf numFmtId="2" fontId="31" fillId="0" borderId="0" xfId="119" applyNumberFormat="1" applyFont="1" applyFill="1" applyBorder="1" applyAlignment="1">
      <alignment horizontal="right" wrapText="1"/>
    </xf>
    <xf numFmtId="2" fontId="34" fillId="0" borderId="19" xfId="119" applyNumberFormat="1" applyFont="1" applyFill="1" applyBorder="1" applyAlignment="1">
      <alignment horizontal="right" wrapText="1"/>
    </xf>
    <xf numFmtId="0" fontId="34" fillId="0" borderId="0" xfId="0" applyFont="1" applyFill="1" applyBorder="1" applyAlignment="1">
      <alignment horizontal="center" vertical="center" wrapText="1"/>
    </xf>
    <xf numFmtId="0" fontId="34" fillId="0" borderId="0" xfId="0" applyFont="1" applyFill="1" applyBorder="1" applyAlignment="1"/>
    <xf numFmtId="0" fontId="34" fillId="0" borderId="11" xfId="0" applyFont="1" applyFill="1" applyBorder="1" applyAlignment="1">
      <alignment horizontal="center" vertical="center" wrapText="1"/>
    </xf>
    <xf numFmtId="0" fontId="34" fillId="0" borderId="10" xfId="0" applyFont="1" applyFill="1" applyBorder="1" applyAlignment="1">
      <alignment horizontal="center" vertical="center" wrapText="1"/>
    </xf>
    <xf numFmtId="0" fontId="34" fillId="0" borderId="12"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4" fillId="0" borderId="16" xfId="0" applyFont="1" applyFill="1" applyBorder="1" applyAlignment="1">
      <alignment horizontal="center" vertical="center" wrapText="1"/>
    </xf>
    <xf numFmtId="0" fontId="34" fillId="0" borderId="0" xfId="0" applyFont="1" applyFill="1" applyBorder="1" applyAlignment="1"/>
    <xf numFmtId="0" fontId="34" fillId="0" borderId="11" xfId="0" applyFont="1" applyFill="1" applyBorder="1" applyAlignment="1">
      <alignment horizontal="center" vertical="center" wrapText="1"/>
    </xf>
    <xf numFmtId="0" fontId="34" fillId="0" borderId="10" xfId="0" applyFont="1" applyFill="1" applyBorder="1" applyAlignment="1">
      <alignment horizontal="center" vertical="center" wrapText="1"/>
    </xf>
    <xf numFmtId="0" fontId="34" fillId="0" borderId="12" xfId="0" applyFont="1" applyFill="1" applyBorder="1" applyAlignment="1">
      <alignment horizontal="center" vertical="center" wrapText="1"/>
    </xf>
    <xf numFmtId="0" fontId="34" fillId="0" borderId="14" xfId="0" applyFont="1" applyFill="1" applyBorder="1" applyAlignment="1">
      <alignment horizontal="center" vertical="center" wrapText="1"/>
    </xf>
    <xf numFmtId="0" fontId="34" fillId="0" borderId="15" xfId="0" applyFont="1" applyFill="1" applyBorder="1" applyAlignment="1">
      <alignment horizontal="center" vertical="center" wrapText="1"/>
    </xf>
    <xf numFmtId="0" fontId="31" fillId="0" borderId="0" xfId="51" applyFont="1" applyAlignment="1">
      <alignment horizontal="left"/>
    </xf>
    <xf numFmtId="0" fontId="34" fillId="0" borderId="0" xfId="51" applyFont="1" applyAlignment="1">
      <alignment horizontal="left"/>
    </xf>
    <xf numFmtId="0" fontId="34" fillId="0" borderId="0" xfId="37" applyFont="1" applyFill="1" applyAlignment="1" applyProtection="1">
      <alignment horizontal="left"/>
    </xf>
    <xf numFmtId="0" fontId="35" fillId="0" borderId="0" xfId="0" applyFont="1" applyFill="1" applyBorder="1" applyAlignment="1">
      <alignment horizontal="left"/>
    </xf>
    <xf numFmtId="0" fontId="34" fillId="0" borderId="0" xfId="51" applyFont="1" applyFill="1" applyAlignment="1">
      <alignment horizontal="left"/>
    </xf>
    <xf numFmtId="0" fontId="35" fillId="0" borderId="0" xfId="37" applyFont="1" applyAlignment="1" applyProtection="1">
      <alignment horizontal="left"/>
    </xf>
    <xf numFmtId="0" fontId="34" fillId="0" borderId="0" xfId="37" applyNumberFormat="1" applyFont="1" applyAlignment="1" applyProtection="1">
      <alignment horizontal="left"/>
    </xf>
    <xf numFmtId="0" fontId="34" fillId="0" borderId="0" xfId="0" applyFont="1" applyAlignment="1">
      <alignment horizontal="left"/>
    </xf>
    <xf numFmtId="0" fontId="34" fillId="0" borderId="0" xfId="0" applyFont="1" applyBorder="1" applyAlignment="1">
      <alignment horizontal="left"/>
    </xf>
    <xf numFmtId="0" fontId="34" fillId="0" borderId="0" xfId="37" applyFont="1" applyFill="1" applyBorder="1" applyAlignment="1" applyProtection="1">
      <alignment horizontal="left"/>
    </xf>
    <xf numFmtId="0" fontId="34" fillId="0" borderId="0" xfId="37" applyFont="1" applyBorder="1" applyAlignment="1" applyProtection="1">
      <alignment horizontal="left"/>
    </xf>
    <xf numFmtId="0" fontId="65" fillId="0" borderId="0" xfId="0" applyFont="1" applyFill="1"/>
    <xf numFmtId="0" fontId="65" fillId="0" borderId="0" xfId="0" applyFont="1" applyFill="1" applyBorder="1"/>
    <xf numFmtId="0" fontId="65" fillId="0" borderId="0" xfId="0" applyFont="1" applyFill="1" applyBorder="1" applyAlignment="1">
      <alignment horizontal="left" vertical="center" indent="6"/>
    </xf>
    <xf numFmtId="0" fontId="65" fillId="0" borderId="0" xfId="0" applyFont="1" applyFill="1" applyBorder="1" applyAlignment="1">
      <alignment vertical="center" wrapText="1"/>
    </xf>
    <xf numFmtId="0" fontId="65" fillId="0" borderId="24" xfId="37" applyFont="1" applyFill="1" applyBorder="1" applyAlignment="1" applyProtection="1">
      <alignment horizontal="center" vertical="center"/>
    </xf>
    <xf numFmtId="0" fontId="67" fillId="0" borderId="19" xfId="0" applyFont="1" applyFill="1" applyBorder="1" applyAlignment="1">
      <alignment wrapText="1"/>
    </xf>
    <xf numFmtId="0" fontId="65" fillId="0" borderId="19" xfId="0" applyFont="1" applyFill="1" applyBorder="1" applyAlignment="1">
      <alignment wrapText="1"/>
    </xf>
    <xf numFmtId="0" fontId="34" fillId="0" borderId="17" xfId="0" applyNumberFormat="1" applyFont="1" applyFill="1" applyBorder="1" applyAlignment="1">
      <alignment wrapText="1"/>
    </xf>
    <xf numFmtId="1" fontId="34" fillId="0" borderId="15" xfId="0" applyNumberFormat="1" applyFont="1" applyFill="1" applyBorder="1" applyAlignment="1"/>
    <xf numFmtId="170" fontId="34" fillId="0" borderId="17" xfId="0" applyNumberFormat="1" applyFont="1" applyFill="1" applyBorder="1" applyAlignment="1">
      <alignment wrapText="1"/>
    </xf>
    <xf numFmtId="0" fontId="31" fillId="0" borderId="16" xfId="0" applyFont="1" applyFill="1" applyBorder="1" applyAlignment="1">
      <alignment wrapText="1"/>
    </xf>
    <xf numFmtId="0" fontId="31" fillId="0" borderId="14" xfId="0" applyFont="1" applyFill="1" applyBorder="1" applyAlignment="1">
      <alignment wrapText="1"/>
    </xf>
    <xf numFmtId="0" fontId="31" fillId="0" borderId="22" xfId="0" applyFont="1" applyFill="1" applyBorder="1" applyAlignment="1">
      <alignment wrapText="1"/>
    </xf>
    <xf numFmtId="1" fontId="31" fillId="0" borderId="14" xfId="119" applyNumberFormat="1" applyFont="1" applyFill="1" applyBorder="1" applyAlignment="1">
      <alignment wrapText="1"/>
    </xf>
    <xf numFmtId="0" fontId="34" fillId="0" borderId="15" xfId="0" applyFont="1" applyFill="1" applyBorder="1" applyAlignment="1">
      <alignment wrapText="1"/>
    </xf>
    <xf numFmtId="1" fontId="34" fillId="0" borderId="15" xfId="0" applyNumberFormat="1" applyFont="1" applyFill="1" applyBorder="1" applyAlignment="1">
      <alignment wrapText="1"/>
    </xf>
    <xf numFmtId="1" fontId="34" fillId="0" borderId="15" xfId="119" applyNumberFormat="1" applyFont="1" applyFill="1" applyBorder="1" applyAlignment="1">
      <alignment wrapText="1"/>
    </xf>
    <xf numFmtId="170" fontId="31" fillId="0" borderId="18" xfId="0" applyNumberFormat="1" applyFont="1" applyFill="1" applyBorder="1" applyAlignment="1">
      <alignment wrapText="1"/>
    </xf>
    <xf numFmtId="170" fontId="34" fillId="0" borderId="22" xfId="91" applyNumberFormat="1" applyFont="1" applyFill="1" applyBorder="1" applyAlignment="1">
      <alignment horizontal="left" wrapText="1"/>
    </xf>
    <xf numFmtId="170" fontId="34" fillId="0" borderId="0" xfId="91" applyNumberFormat="1" applyFont="1" applyFill="1" applyBorder="1" applyAlignment="1">
      <alignment horizontal="left" wrapText="1"/>
    </xf>
    <xf numFmtId="0" fontId="34" fillId="0" borderId="0" xfId="91" applyFont="1" applyFill="1" applyBorder="1" applyAlignment="1">
      <alignment horizontal="left" wrapText="1"/>
    </xf>
    <xf numFmtId="170" fontId="34" fillId="0" borderId="0" xfId="91" applyNumberFormat="1" applyFont="1" applyFill="1" applyBorder="1" applyAlignment="1">
      <alignment horizontal="left"/>
    </xf>
    <xf numFmtId="0" fontId="34" fillId="0" borderId="14" xfId="91" applyFont="1" applyFill="1" applyBorder="1" applyAlignment="1">
      <alignment wrapText="1"/>
    </xf>
    <xf numFmtId="0" fontId="34" fillId="0" borderId="22" xfId="91" applyFont="1" applyFill="1" applyBorder="1" applyAlignment="1">
      <alignment wrapText="1"/>
    </xf>
    <xf numFmtId="1" fontId="34" fillId="0" borderId="14" xfId="91" applyNumberFormat="1" applyFont="1" applyFill="1" applyBorder="1" applyAlignment="1">
      <alignment wrapText="1"/>
    </xf>
    <xf numFmtId="0" fontId="34" fillId="0" borderId="15" xfId="91" applyFont="1" applyFill="1" applyBorder="1" applyAlignment="1">
      <alignment wrapText="1"/>
    </xf>
    <xf numFmtId="1" fontId="34" fillId="0" borderId="15" xfId="91" applyNumberFormat="1" applyFont="1" applyFill="1" applyBorder="1" applyAlignment="1">
      <alignment wrapText="1"/>
    </xf>
    <xf numFmtId="0" fontId="34" fillId="0" borderId="26" xfId="91" applyFont="1" applyFill="1" applyBorder="1" applyAlignment="1">
      <alignment horizontal="center" vertical="center" wrapText="1"/>
    </xf>
    <xf numFmtId="0" fontId="34" fillId="0" borderId="20" xfId="91" applyFont="1" applyFill="1" applyBorder="1" applyAlignment="1">
      <alignment horizontal="center" vertical="center" wrapText="1"/>
    </xf>
    <xf numFmtId="0" fontId="34" fillId="0" borderId="0" xfId="91" applyFont="1" applyFill="1" applyBorder="1" applyAlignment="1">
      <alignment horizontal="center" vertical="center"/>
    </xf>
    <xf numFmtId="0" fontId="34" fillId="0" borderId="13" xfId="91" applyFont="1" applyFill="1" applyBorder="1" applyAlignment="1">
      <alignment horizontal="center" vertical="center"/>
    </xf>
    <xf numFmtId="0" fontId="34" fillId="0" borderId="19" xfId="91" applyFont="1" applyFill="1" applyBorder="1" applyAlignment="1">
      <alignment horizontal="center" wrapText="1"/>
    </xf>
    <xf numFmtId="0" fontId="34" fillId="0" borderId="0" xfId="0" applyFont="1" applyFill="1" applyBorder="1" applyAlignment="1">
      <alignment horizontal="center" vertical="center" wrapText="1"/>
    </xf>
    <xf numFmtId="0" fontId="34" fillId="0" borderId="0" xfId="0" applyFont="1" applyFill="1" applyBorder="1" applyAlignment="1">
      <alignment horizontal="center" vertical="center"/>
    </xf>
    <xf numFmtId="0" fontId="34" fillId="0" borderId="0" xfId="0" applyFont="1" applyFill="1" applyBorder="1" applyAlignment="1"/>
    <xf numFmtId="0" fontId="34" fillId="0" borderId="16" xfId="0" applyFont="1" applyFill="1" applyBorder="1" applyAlignment="1">
      <alignment horizontal="center" vertical="center" wrapText="1"/>
    </xf>
    <xf numFmtId="0" fontId="34" fillId="0" borderId="14" xfId="0" applyFont="1" applyFill="1" applyBorder="1" applyAlignment="1">
      <alignment horizontal="center" vertical="center" wrapText="1"/>
    </xf>
    <xf numFmtId="0" fontId="34" fillId="0" borderId="11" xfId="0" applyFont="1" applyFill="1" applyBorder="1" applyAlignment="1">
      <alignment horizontal="center" vertical="center" wrapText="1"/>
    </xf>
    <xf numFmtId="0" fontId="34" fillId="0" borderId="10" xfId="0" applyFont="1" applyFill="1" applyBorder="1" applyAlignment="1">
      <alignment horizontal="center" vertical="center" wrapText="1"/>
    </xf>
    <xf numFmtId="0" fontId="34" fillId="0" borderId="12" xfId="0" applyFont="1" applyFill="1" applyBorder="1" applyAlignment="1">
      <alignment horizontal="center" vertical="center" wrapText="1"/>
    </xf>
    <xf numFmtId="170" fontId="34" fillId="0" borderId="18" xfId="0" applyNumberFormat="1" applyFont="1" applyFill="1" applyBorder="1" applyAlignment="1">
      <alignment horizontal="left"/>
    </xf>
    <xf numFmtId="170" fontId="34" fillId="0" borderId="17" xfId="0" applyNumberFormat="1" applyFont="1" applyFill="1" applyBorder="1" applyAlignment="1">
      <alignment horizontal="left"/>
    </xf>
    <xf numFmtId="0" fontId="65" fillId="0" borderId="0" xfId="91" applyFont="1" applyFill="1" applyBorder="1" applyAlignment="1">
      <alignment horizontal="left" vertical="center" indent="6"/>
    </xf>
    <xf numFmtId="0" fontId="65" fillId="0" borderId="19" xfId="91" applyFont="1" applyFill="1" applyBorder="1" applyAlignment="1">
      <alignment wrapText="1"/>
    </xf>
    <xf numFmtId="0" fontId="65" fillId="0" borderId="19" xfId="91" applyFont="1" applyFill="1" applyBorder="1" applyAlignment="1"/>
    <xf numFmtId="0" fontId="34" fillId="0" borderId="15" xfId="91" applyFont="1" applyFill="1" applyBorder="1" applyAlignment="1">
      <alignment horizontal="center" wrapText="1"/>
    </xf>
    <xf numFmtId="0" fontId="34" fillId="0" borderId="14" xfId="91" applyFont="1" applyFill="1" applyBorder="1" applyAlignment="1">
      <alignment horizontal="center" wrapText="1"/>
    </xf>
    <xf numFmtId="0" fontId="31" fillId="0" borderId="17" xfId="0" applyNumberFormat="1" applyFont="1" applyFill="1" applyBorder="1" applyAlignment="1">
      <alignment horizontal="left"/>
    </xf>
    <xf numFmtId="0" fontId="64" fillId="0" borderId="15" xfId="0" applyFont="1" applyFill="1" applyBorder="1" applyAlignment="1">
      <alignment horizontal="center" vertical="center" wrapText="1"/>
    </xf>
    <xf numFmtId="0" fontId="65" fillId="0" borderId="0" xfId="0" applyFont="1" applyFill="1" applyBorder="1" applyAlignment="1">
      <alignment horizontal="center" vertical="center" wrapText="1"/>
    </xf>
    <xf numFmtId="0" fontId="31" fillId="0" borderId="0" xfId="0" applyFont="1" applyFill="1" applyAlignment="1"/>
    <xf numFmtId="0" fontId="35" fillId="0" borderId="0" xfId="0" applyFont="1" applyFill="1" applyAlignment="1"/>
    <xf numFmtId="0" fontId="35" fillId="0" borderId="0" xfId="0" applyFont="1" applyFill="1" applyAlignment="1">
      <alignment horizontal="left"/>
    </xf>
    <xf numFmtId="170" fontId="34" fillId="0" borderId="22" xfId="0" applyNumberFormat="1" applyFont="1" applyFill="1" applyBorder="1" applyAlignment="1">
      <alignment horizontal="left" wrapText="1"/>
    </xf>
    <xf numFmtId="1" fontId="34" fillId="0" borderId="19" xfId="0" applyNumberFormat="1" applyFont="1" applyFill="1" applyBorder="1" applyAlignment="1">
      <alignment horizontal="right" vertical="center" wrapText="1"/>
    </xf>
    <xf numFmtId="1" fontId="34" fillId="0" borderId="15" xfId="0" applyNumberFormat="1" applyFont="1" applyFill="1" applyBorder="1" applyAlignment="1">
      <alignment horizontal="right" vertical="center" wrapText="1"/>
    </xf>
    <xf numFmtId="0" fontId="34" fillId="0" borderId="0" xfId="0" applyNumberFormat="1" applyFont="1" applyFill="1" applyBorder="1" applyAlignment="1">
      <alignment horizontal="left" wrapText="1"/>
    </xf>
    <xf numFmtId="170" fontId="34" fillId="0" borderId="0" xfId="0" applyNumberFormat="1" applyFont="1" applyFill="1" applyBorder="1" applyAlignment="1">
      <alignment horizontal="left" wrapText="1"/>
    </xf>
    <xf numFmtId="170" fontId="34" fillId="0" borderId="0" xfId="0" applyNumberFormat="1" applyFont="1" applyFill="1" applyBorder="1" applyAlignment="1">
      <alignment horizontal="left" wrapText="1" indent="1"/>
    </xf>
    <xf numFmtId="1" fontId="34" fillId="0" borderId="0" xfId="0" applyNumberFormat="1" applyFont="1" applyFill="1"/>
    <xf numFmtId="0" fontId="65" fillId="0" borderId="0" xfId="0" applyFont="1" applyFill="1" applyAlignment="1">
      <alignment horizontal="left" indent="6"/>
    </xf>
    <xf numFmtId="0" fontId="34" fillId="0" borderId="19" xfId="0" applyFont="1" applyFill="1" applyBorder="1" applyAlignment="1">
      <alignment wrapText="1"/>
    </xf>
    <xf numFmtId="0" fontId="65" fillId="0" borderId="16" xfId="0" applyFont="1" applyFill="1" applyBorder="1" applyAlignment="1">
      <alignment wrapText="1"/>
    </xf>
    <xf numFmtId="0" fontId="65" fillId="0" borderId="19" xfId="0" applyFont="1" applyFill="1" applyBorder="1" applyAlignment="1">
      <alignment horizontal="left" wrapText="1" indent="1"/>
    </xf>
    <xf numFmtId="0" fontId="35" fillId="0" borderId="0" xfId="0" applyFont="1" applyFill="1" applyBorder="1" applyAlignment="1">
      <alignment horizontal="left" indent="6"/>
    </xf>
    <xf numFmtId="0" fontId="35" fillId="0" borderId="0" xfId="0" applyFont="1" applyFill="1" applyBorder="1" applyAlignment="1"/>
    <xf numFmtId="0" fontId="35" fillId="0" borderId="23" xfId="0" applyFont="1" applyFill="1" applyBorder="1" applyAlignment="1">
      <alignment horizontal="left"/>
    </xf>
    <xf numFmtId="0" fontId="34" fillId="0" borderId="0" xfId="0" applyFont="1" applyFill="1" applyAlignment="1">
      <alignment horizontal="center" wrapText="1"/>
    </xf>
    <xf numFmtId="170" fontId="31" fillId="0" borderId="17" xfId="0" applyNumberFormat="1" applyFont="1" applyFill="1" applyBorder="1" applyAlignment="1">
      <alignment wrapText="1"/>
    </xf>
    <xf numFmtId="165" fontId="31" fillId="0" borderId="0" xfId="0" applyNumberFormat="1" applyFont="1" applyFill="1" applyBorder="1" applyAlignment="1">
      <alignment horizontal="right" vertical="center" wrapText="1"/>
    </xf>
    <xf numFmtId="165" fontId="31" fillId="0" borderId="19" xfId="0" applyNumberFormat="1" applyFont="1" applyFill="1" applyBorder="1" applyAlignment="1">
      <alignment horizontal="right" vertical="center" wrapText="1"/>
    </xf>
    <xf numFmtId="165" fontId="31" fillId="0" borderId="15" xfId="0" applyNumberFormat="1" applyFont="1" applyFill="1" applyBorder="1" applyAlignment="1">
      <alignment horizontal="right" vertical="center" wrapText="1"/>
    </xf>
    <xf numFmtId="165" fontId="34" fillId="0" borderId="0" xfId="0" applyNumberFormat="1" applyFont="1" applyFill="1" applyBorder="1" applyAlignment="1">
      <alignment horizontal="right" vertical="center" wrapText="1"/>
    </xf>
    <xf numFmtId="165" fontId="34" fillId="0" borderId="19" xfId="0" applyNumberFormat="1" applyFont="1" applyFill="1" applyBorder="1" applyAlignment="1">
      <alignment horizontal="right" vertical="center" wrapText="1"/>
    </xf>
    <xf numFmtId="165" fontId="34" fillId="0" borderId="15" xfId="0" applyNumberFormat="1" applyFont="1" applyFill="1" applyBorder="1" applyAlignment="1">
      <alignment horizontal="right" vertical="center" wrapText="1"/>
    </xf>
    <xf numFmtId="165" fontId="34" fillId="0" borderId="0" xfId="0" applyNumberFormat="1" applyFont="1" applyFill="1"/>
    <xf numFmtId="0" fontId="34" fillId="0" borderId="0" xfId="0" applyFont="1" applyFill="1" applyAlignment="1">
      <alignment horizontal="center"/>
    </xf>
    <xf numFmtId="0" fontId="34" fillId="0" borderId="17" xfId="0" applyFont="1" applyFill="1" applyBorder="1" applyAlignment="1">
      <alignment wrapText="1"/>
    </xf>
    <xf numFmtId="170" fontId="31" fillId="0" borderId="0" xfId="0" applyNumberFormat="1" applyFont="1" applyFill="1" applyBorder="1" applyAlignment="1">
      <alignment wrapText="1"/>
    </xf>
    <xf numFmtId="170" fontId="34" fillId="0" borderId="0" xfId="0" applyNumberFormat="1" applyFont="1" applyFill="1" applyBorder="1" applyAlignment="1">
      <alignment wrapText="1"/>
    </xf>
    <xf numFmtId="0" fontId="35" fillId="0" borderId="0" xfId="0" applyFont="1" applyFill="1" applyAlignment="1">
      <alignment horizontal="left" wrapText="1" indent="1"/>
    </xf>
    <xf numFmtId="0" fontId="65" fillId="0" borderId="0" xfId="0" applyFont="1" applyFill="1" applyBorder="1" applyAlignment="1">
      <alignment horizontal="left" indent="6"/>
    </xf>
    <xf numFmtId="0" fontId="31" fillId="0" borderId="0" xfId="0" applyFont="1" applyFill="1" applyBorder="1" applyAlignment="1">
      <alignment horizontal="justify" wrapText="1"/>
    </xf>
    <xf numFmtId="0" fontId="35" fillId="0" borderId="0" xfId="0" applyFont="1" applyFill="1" applyBorder="1" applyAlignment="1">
      <alignment horizontal="justify" wrapText="1"/>
    </xf>
    <xf numFmtId="0" fontId="35" fillId="0" borderId="23" xfId="0" applyFont="1" applyFill="1" applyBorder="1" applyAlignment="1">
      <alignment horizontal="justify" wrapText="1"/>
    </xf>
    <xf numFmtId="0" fontId="31" fillId="0" borderId="18" xfId="0" applyFont="1" applyFill="1" applyBorder="1" applyAlignment="1">
      <alignment vertical="top" wrapText="1"/>
    </xf>
    <xf numFmtId="2" fontId="31" fillId="0" borderId="16" xfId="115" applyNumberFormat="1" applyFont="1" applyFill="1" applyBorder="1"/>
    <xf numFmtId="2" fontId="31" fillId="0" borderId="14" xfId="115" applyNumberFormat="1" applyFont="1" applyFill="1" applyBorder="1"/>
    <xf numFmtId="2" fontId="31" fillId="0" borderId="22" xfId="115" applyNumberFormat="1" applyFont="1" applyFill="1" applyBorder="1"/>
    <xf numFmtId="0" fontId="31" fillId="0" borderId="0" xfId="0" applyFont="1" applyFill="1" applyBorder="1"/>
    <xf numFmtId="2" fontId="34" fillId="0" borderId="0" xfId="115" applyNumberFormat="1" applyFont="1" applyFill="1"/>
    <xf numFmtId="2" fontId="34" fillId="0" borderId="15" xfId="115" applyNumberFormat="1" applyFont="1" applyFill="1" applyBorder="1"/>
    <xf numFmtId="2" fontId="34" fillId="0" borderId="19" xfId="115" applyNumberFormat="1" applyFont="1" applyFill="1" applyBorder="1"/>
    <xf numFmtId="0" fontId="31" fillId="0" borderId="17" xfId="0" applyNumberFormat="1" applyFont="1" applyFill="1" applyBorder="1" applyAlignment="1">
      <alignment wrapText="1"/>
    </xf>
    <xf numFmtId="170" fontId="31" fillId="0" borderId="17" xfId="0" applyNumberFormat="1" applyFont="1" applyFill="1" applyBorder="1" applyAlignment="1">
      <alignment horizontal="left" wrapText="1" indent="1"/>
    </xf>
    <xf numFmtId="2" fontId="31" fillId="0" borderId="0" xfId="115" applyNumberFormat="1" applyFont="1" applyFill="1"/>
    <xf numFmtId="2" fontId="31" fillId="0" borderId="15" xfId="115" applyNumberFormat="1" applyFont="1" applyFill="1" applyBorder="1"/>
    <xf numFmtId="2" fontId="31" fillId="0" borderId="15" xfId="115" applyNumberFormat="1" applyFont="1" applyFill="1" applyBorder="1" applyAlignment="1">
      <alignment horizontal="right"/>
    </xf>
    <xf numFmtId="2" fontId="31" fillId="0" borderId="19" xfId="115" applyNumberFormat="1" applyFont="1" applyFill="1" applyBorder="1"/>
    <xf numFmtId="0" fontId="34" fillId="0" borderId="0" xfId="115" applyFont="1" applyFill="1"/>
    <xf numFmtId="0" fontId="34" fillId="0" borderId="15" xfId="115" applyFont="1" applyFill="1" applyBorder="1"/>
    <xf numFmtId="0" fontId="34" fillId="0" borderId="19" xfId="115" applyFont="1" applyFill="1" applyBorder="1"/>
    <xf numFmtId="0" fontId="35" fillId="0" borderId="0" xfId="0" applyFont="1" applyFill="1" applyBorder="1"/>
    <xf numFmtId="170" fontId="34" fillId="0" borderId="17" xfId="0" applyNumberFormat="1" applyFont="1" applyFill="1" applyBorder="1" applyAlignment="1">
      <alignment horizontal="left" wrapText="1" indent="1"/>
    </xf>
    <xf numFmtId="0" fontId="34" fillId="0" borderId="0" xfId="116" applyFont="1" applyFill="1" applyBorder="1" applyAlignment="1">
      <alignment horizontal="right" vertical="center" wrapText="1"/>
    </xf>
    <xf numFmtId="2" fontId="31" fillId="0" borderId="0" xfId="116" applyNumberFormat="1" applyFont="1" applyFill="1" applyBorder="1" applyAlignment="1">
      <alignment horizontal="right" vertical="center" wrapText="1"/>
    </xf>
    <xf numFmtId="2" fontId="34" fillId="0" borderId="0" xfId="116" applyNumberFormat="1" applyFont="1" applyFill="1" applyBorder="1" applyAlignment="1">
      <alignment horizontal="right" vertical="center" wrapText="1"/>
    </xf>
    <xf numFmtId="2" fontId="31" fillId="0" borderId="15" xfId="116" applyNumberFormat="1" applyFont="1" applyFill="1" applyBorder="1" applyAlignment="1">
      <alignment horizontal="right" vertical="center" wrapText="1"/>
    </xf>
    <xf numFmtId="0" fontId="31" fillId="0" borderId="0" xfId="116" applyFont="1" applyFill="1" applyBorder="1" applyAlignment="1">
      <alignment horizontal="right" vertical="center" wrapText="1"/>
    </xf>
    <xf numFmtId="0" fontId="31" fillId="0" borderId="19" xfId="116" applyFont="1" applyFill="1" applyBorder="1" applyAlignment="1">
      <alignment horizontal="right" vertical="center" wrapText="1"/>
    </xf>
    <xf numFmtId="2" fontId="31" fillId="0" borderId="19" xfId="116" applyNumberFormat="1" applyFont="1" applyFill="1" applyBorder="1" applyAlignment="1">
      <alignment horizontal="right" vertical="center" wrapText="1"/>
    </xf>
    <xf numFmtId="2" fontId="31" fillId="0" borderId="19" xfId="115" applyNumberFormat="1" applyFont="1" applyFill="1" applyBorder="1" applyAlignment="1">
      <alignment horizontal="right"/>
    </xf>
    <xf numFmtId="0" fontId="34" fillId="0" borderId="15" xfId="116" applyFont="1" applyFill="1" applyBorder="1" applyAlignment="1">
      <alignment horizontal="right" vertical="center" wrapText="1"/>
    </xf>
    <xf numFmtId="2" fontId="31" fillId="0" borderId="15" xfId="0" applyNumberFormat="1" applyFont="1" applyFill="1" applyBorder="1" applyAlignment="1">
      <alignment horizontal="right" vertical="center" wrapText="1"/>
    </xf>
    <xf numFmtId="2" fontId="31" fillId="0" borderId="19" xfId="0" applyNumberFormat="1" applyFont="1" applyFill="1" applyBorder="1" applyAlignment="1">
      <alignment horizontal="right" vertical="center" wrapText="1"/>
    </xf>
    <xf numFmtId="2" fontId="34" fillId="0" borderId="15" xfId="0" applyNumberFormat="1" applyFont="1" applyFill="1" applyBorder="1" applyAlignment="1">
      <alignment horizontal="right" vertical="center" wrapText="1"/>
    </xf>
    <xf numFmtId="2" fontId="34" fillId="0" borderId="19" xfId="0" applyNumberFormat="1" applyFont="1" applyFill="1" applyBorder="1" applyAlignment="1">
      <alignment horizontal="right" vertical="center" wrapText="1"/>
    </xf>
    <xf numFmtId="0" fontId="31" fillId="0" borderId="0" xfId="0" applyFont="1" applyFill="1" applyAlignment="1">
      <alignment vertical="top" wrapText="1"/>
    </xf>
    <xf numFmtId="0" fontId="31" fillId="0" borderId="0" xfId="0" applyFont="1" applyFill="1" applyAlignment="1">
      <alignment horizontal="left" vertical="top" wrapText="1" indent="1"/>
    </xf>
    <xf numFmtId="0" fontId="35" fillId="0" borderId="0" xfId="0" applyFont="1" applyFill="1" applyAlignment="1">
      <alignment vertical="top" wrapText="1"/>
    </xf>
    <xf numFmtId="0" fontId="34" fillId="0" borderId="17" xfId="0" applyFont="1" applyFill="1" applyBorder="1" applyAlignment="1">
      <alignment horizontal="left" wrapText="1" indent="1"/>
    </xf>
    <xf numFmtId="170" fontId="34" fillId="0" borderId="17" xfId="0" applyNumberFormat="1" applyFont="1" applyFill="1" applyBorder="1" applyAlignment="1">
      <alignment horizontal="left" wrapText="1" indent="2"/>
    </xf>
    <xf numFmtId="2" fontId="34" fillId="0" borderId="19" xfId="116" applyNumberFormat="1" applyFont="1" applyFill="1" applyBorder="1" applyAlignment="1">
      <alignment horizontal="right" vertical="center" wrapText="1"/>
    </xf>
    <xf numFmtId="0" fontId="34" fillId="0" borderId="19" xfId="116" applyFont="1" applyFill="1" applyBorder="1" applyAlignment="1">
      <alignment horizontal="right" vertical="center" wrapText="1"/>
    </xf>
    <xf numFmtId="0" fontId="37" fillId="0" borderId="0" xfId="0" applyFont="1" applyFill="1" applyBorder="1"/>
    <xf numFmtId="2" fontId="34" fillId="0" borderId="0" xfId="115" applyNumberFormat="1" applyFont="1" applyFill="1" applyAlignment="1">
      <alignment horizontal="right"/>
    </xf>
    <xf numFmtId="2" fontId="34" fillId="0" borderId="15" xfId="116" applyNumberFormat="1" applyFont="1" applyFill="1" applyBorder="1" applyAlignment="1">
      <alignment horizontal="right" vertical="center" wrapText="1"/>
    </xf>
    <xf numFmtId="2" fontId="34" fillId="0" borderId="19" xfId="0" applyNumberFormat="1" applyFont="1" applyFill="1" applyBorder="1" applyAlignment="1">
      <alignment horizontal="right" vertical="top" wrapText="1"/>
    </xf>
    <xf numFmtId="2" fontId="34" fillId="0" borderId="15" xfId="0" applyNumberFormat="1" applyFont="1" applyFill="1" applyBorder="1" applyAlignment="1">
      <alignment horizontal="right" vertical="top" wrapText="1"/>
    </xf>
    <xf numFmtId="2" fontId="34" fillId="0" borderId="0" xfId="0" applyNumberFormat="1" applyFont="1" applyFill="1" applyBorder="1" applyAlignment="1">
      <alignment horizontal="right" vertical="top" wrapText="1"/>
    </xf>
    <xf numFmtId="0" fontId="34" fillId="0" borderId="0" xfId="0" applyFont="1" applyFill="1" applyBorder="1" applyAlignment="1">
      <alignment horizontal="right" vertical="top" wrapText="1"/>
    </xf>
    <xf numFmtId="0" fontId="34" fillId="0" borderId="0" xfId="0" applyFont="1" applyFill="1" applyAlignment="1">
      <alignment vertical="center" wrapText="1"/>
    </xf>
    <xf numFmtId="0" fontId="35" fillId="0" borderId="0" xfId="0" applyFont="1" applyFill="1" applyAlignment="1">
      <alignment wrapText="1"/>
    </xf>
    <xf numFmtId="0" fontId="65" fillId="0" borderId="17" xfId="0" applyFont="1" applyFill="1" applyBorder="1" applyAlignment="1">
      <alignment vertical="top" wrapText="1"/>
    </xf>
    <xf numFmtId="0" fontId="65" fillId="0" borderId="17" xfId="0" applyFont="1" applyFill="1" applyBorder="1" applyAlignment="1">
      <alignment wrapText="1"/>
    </xf>
    <xf numFmtId="0" fontId="65" fillId="0" borderId="17" xfId="0" applyFont="1" applyFill="1" applyBorder="1" applyAlignment="1">
      <alignment horizontal="left" wrapText="1" indent="1"/>
    </xf>
    <xf numFmtId="0" fontId="67" fillId="0" borderId="17" xfId="0" applyFont="1" applyFill="1" applyBorder="1" applyAlignment="1">
      <alignment wrapText="1"/>
    </xf>
    <xf numFmtId="0" fontId="65" fillId="0" borderId="17" xfId="0" applyFont="1" applyFill="1" applyBorder="1"/>
    <xf numFmtId="0" fontId="34" fillId="0" borderId="17" xfId="0" applyNumberFormat="1" applyFont="1" applyFill="1" applyBorder="1" applyAlignment="1">
      <alignment horizontal="left" wrapText="1" indent="1"/>
    </xf>
    <xf numFmtId="0" fontId="65" fillId="0" borderId="17" xfId="0" applyNumberFormat="1" applyFont="1" applyFill="1" applyBorder="1" applyAlignment="1">
      <alignment wrapText="1"/>
    </xf>
    <xf numFmtId="0" fontId="65" fillId="0" borderId="17" xfId="0" applyNumberFormat="1" applyFont="1" applyFill="1" applyBorder="1" applyAlignment="1">
      <alignment horizontal="left" wrapText="1" indent="1"/>
    </xf>
    <xf numFmtId="0" fontId="65" fillId="0" borderId="17" xfId="0" applyNumberFormat="1" applyFont="1" applyFill="1" applyBorder="1" applyAlignment="1">
      <alignment horizontal="left" wrapText="1" indent="2"/>
    </xf>
    <xf numFmtId="0" fontId="65" fillId="0" borderId="0" xfId="0" applyFont="1" applyFill="1" applyBorder="1" applyAlignment="1">
      <alignment wrapText="1"/>
    </xf>
    <xf numFmtId="0" fontId="34" fillId="0" borderId="15" xfId="0" applyFont="1" applyFill="1" applyBorder="1"/>
    <xf numFmtId="0" fontId="34" fillId="0" borderId="19" xfId="0" applyFont="1" applyFill="1" applyBorder="1"/>
    <xf numFmtId="0" fontId="31" fillId="0" borderId="18" xfId="0" applyFont="1" applyFill="1" applyBorder="1" applyAlignment="1">
      <alignment wrapText="1"/>
    </xf>
    <xf numFmtId="1" fontId="31" fillId="0" borderId="15" xfId="0" applyNumberFormat="1" applyFont="1" applyFill="1" applyBorder="1" applyAlignment="1">
      <alignment horizontal="right" vertical="center" wrapText="1"/>
    </xf>
    <xf numFmtId="0" fontId="31" fillId="0" borderId="0" xfId="0" applyFont="1" applyFill="1" applyBorder="1" applyAlignment="1">
      <alignment wrapText="1"/>
    </xf>
    <xf numFmtId="0" fontId="34" fillId="0" borderId="0" xfId="0" applyFont="1" applyFill="1" applyBorder="1" applyAlignment="1">
      <alignment horizontal="left" wrapText="1" indent="1"/>
    </xf>
    <xf numFmtId="0" fontId="31" fillId="0" borderId="0" xfId="0" applyFont="1" applyFill="1" applyBorder="1" applyAlignment="1">
      <alignment horizontal="right" vertical="top" wrapText="1"/>
    </xf>
    <xf numFmtId="0" fontId="35" fillId="0" borderId="0" xfId="0" applyFont="1" applyFill="1" applyBorder="1" applyAlignment="1">
      <alignment vertical="center" wrapText="1"/>
    </xf>
    <xf numFmtId="0" fontId="34" fillId="0" borderId="0" xfId="0" applyFont="1" applyFill="1" applyBorder="1" applyAlignment="1">
      <alignment vertical="center" wrapText="1"/>
    </xf>
    <xf numFmtId="0" fontId="65" fillId="0" borderId="0" xfId="0" applyFont="1" applyFill="1" applyAlignment="1">
      <alignment horizontal="left" wrapText="1" indent="1"/>
    </xf>
    <xf numFmtId="0" fontId="57" fillId="0" borderId="0" xfId="51" applyFont="1" applyFill="1" applyBorder="1"/>
    <xf numFmtId="0" fontId="58" fillId="0" borderId="0" xfId="51" applyFont="1" applyFill="1" applyBorder="1"/>
    <xf numFmtId="0" fontId="34" fillId="0" borderId="0" xfId="51" applyFont="1" applyFill="1" applyBorder="1"/>
    <xf numFmtId="2" fontId="34" fillId="0" borderId="24" xfId="37" applyNumberFormat="1" applyFont="1" applyFill="1" applyBorder="1" applyAlignment="1" applyProtection="1">
      <alignment horizontal="center" vertical="center"/>
    </xf>
    <xf numFmtId="0" fontId="35" fillId="0" borderId="0" xfId="51" applyFont="1" applyFill="1" applyBorder="1" applyAlignment="1">
      <alignment horizontal="left" vertical="center" wrapText="1" indent="6"/>
    </xf>
    <xf numFmtId="170" fontId="31" fillId="0" borderId="18" xfId="51" applyNumberFormat="1" applyFont="1" applyFill="1" applyBorder="1" applyAlignment="1">
      <alignment horizontal="left" vertical="center" wrapText="1"/>
    </xf>
    <xf numFmtId="4" fontId="31" fillId="0" borderId="16" xfId="51" applyNumberFormat="1" applyFont="1" applyFill="1" applyBorder="1" applyAlignment="1">
      <alignment horizontal="right"/>
    </xf>
    <xf numFmtId="0" fontId="34" fillId="0" borderId="15" xfId="51" applyFont="1" applyFill="1" applyBorder="1"/>
    <xf numFmtId="0" fontId="34" fillId="0" borderId="19" xfId="51" applyFont="1" applyFill="1" applyBorder="1"/>
    <xf numFmtId="170" fontId="34" fillId="0" borderId="17" xfId="51" applyNumberFormat="1" applyFont="1" applyFill="1" applyBorder="1" applyAlignment="1">
      <alignment horizontal="left" wrapText="1"/>
    </xf>
    <xf numFmtId="4" fontId="34" fillId="0" borderId="19" xfId="51" applyNumberFormat="1" applyFont="1" applyFill="1" applyBorder="1" applyAlignment="1">
      <alignment horizontal="right"/>
    </xf>
    <xf numFmtId="0" fontId="34" fillId="0" borderId="0" xfId="51" applyFont="1" applyFill="1" applyBorder="1" applyAlignment="1">
      <alignment horizontal="right"/>
    </xf>
    <xf numFmtId="4" fontId="31" fillId="0" borderId="0" xfId="51" applyNumberFormat="1" applyFont="1" applyFill="1" applyBorder="1"/>
    <xf numFmtId="0" fontId="40" fillId="0" borderId="0" xfId="51" applyFont="1" applyFill="1" applyBorder="1"/>
    <xf numFmtId="0" fontId="41" fillId="0" borderId="0" xfId="51" applyFont="1" applyFill="1" applyBorder="1"/>
    <xf numFmtId="2" fontId="41" fillId="0" borderId="0" xfId="51" applyNumberFormat="1" applyFont="1" applyFill="1" applyBorder="1"/>
    <xf numFmtId="2" fontId="31" fillId="0" borderId="0" xfId="51" applyNumberFormat="1" applyFont="1" applyFill="1" applyBorder="1"/>
    <xf numFmtId="0" fontId="38" fillId="0" borderId="0" xfId="51" applyFont="1" applyFill="1" applyBorder="1" applyAlignment="1">
      <alignment horizontal="right"/>
    </xf>
    <xf numFmtId="0" fontId="35" fillId="0" borderId="0" xfId="51" applyFont="1" applyFill="1" applyBorder="1"/>
    <xf numFmtId="4" fontId="34" fillId="0" borderId="0" xfId="0" applyNumberFormat="1" applyFont="1" applyFill="1" applyBorder="1"/>
    <xf numFmtId="0" fontId="58" fillId="0" borderId="0" xfId="0" applyFont="1" applyFill="1" applyBorder="1"/>
    <xf numFmtId="0" fontId="65" fillId="0" borderId="0" xfId="51" applyFont="1" applyFill="1" applyBorder="1" applyAlignment="1">
      <alignment horizontal="left" indent="6"/>
    </xf>
    <xf numFmtId="0" fontId="65" fillId="0" borderId="0" xfId="51" applyFont="1" applyFill="1" applyBorder="1"/>
    <xf numFmtId="0" fontId="34" fillId="0" borderId="0" xfId="51" applyFont="1" applyFill="1" applyBorder="1" applyAlignment="1">
      <alignment horizontal="left" indent="1"/>
    </xf>
    <xf numFmtId="0" fontId="65" fillId="0" borderId="0" xfId="51" applyFont="1" applyFill="1" applyBorder="1" applyAlignment="1">
      <alignment horizontal="left" indent="1"/>
    </xf>
    <xf numFmtId="2" fontId="67" fillId="0" borderId="0" xfId="51" applyNumberFormat="1" applyFont="1" applyFill="1" applyBorder="1"/>
    <xf numFmtId="0" fontId="65" fillId="0" borderId="0" xfId="0" applyFont="1" applyFill="1" applyAlignment="1">
      <alignment wrapText="1"/>
    </xf>
    <xf numFmtId="0" fontId="35" fillId="0" borderId="0" xfId="0" applyFont="1" applyFill="1" applyBorder="1" applyAlignment="1">
      <alignment horizontal="left" wrapText="1" indent="6"/>
    </xf>
    <xf numFmtId="0" fontId="35" fillId="0" borderId="23" xfId="0" applyFont="1" applyFill="1" applyBorder="1" applyAlignment="1">
      <alignment horizontal="left" wrapText="1" indent="6"/>
    </xf>
    <xf numFmtId="0" fontId="35" fillId="0" borderId="0" xfId="0" applyFont="1" applyFill="1" applyBorder="1" applyAlignment="1">
      <alignment horizontal="left" wrapText="1" indent="1"/>
    </xf>
    <xf numFmtId="0" fontId="34" fillId="0" borderId="0" xfId="0" applyFont="1" applyFill="1" applyBorder="1" applyAlignment="1">
      <alignment horizontal="left" wrapText="1" indent="4"/>
    </xf>
    <xf numFmtId="0" fontId="34" fillId="0" borderId="0" xfId="0" applyFont="1" applyFill="1" applyBorder="1" applyAlignment="1">
      <alignment horizontal="left" wrapText="1" indent="5"/>
    </xf>
    <xf numFmtId="170" fontId="34" fillId="0" borderId="0" xfId="0" applyNumberFormat="1" applyFont="1" applyFill="1" applyBorder="1" applyAlignment="1">
      <alignment horizontal="left" wrapText="1" indent="4"/>
    </xf>
    <xf numFmtId="170" fontId="31" fillId="0" borderId="0" xfId="0" applyNumberFormat="1" applyFont="1" applyFill="1" applyBorder="1" applyAlignment="1">
      <alignment horizontal="left" wrapText="1" indent="1"/>
    </xf>
    <xf numFmtId="0" fontId="65" fillId="0" borderId="0" xfId="0" applyFont="1" applyFill="1" applyBorder="1" applyAlignment="1">
      <alignment horizontal="left" indent="5"/>
    </xf>
    <xf numFmtId="0" fontId="67" fillId="0" borderId="0" xfId="0" applyFont="1" applyFill="1" applyBorder="1" applyAlignment="1">
      <alignment wrapText="1"/>
    </xf>
    <xf numFmtId="0" fontId="65" fillId="0" borderId="0" xfId="0" applyFont="1" applyFill="1" applyBorder="1" applyAlignment="1">
      <alignment horizontal="left" wrapText="1" indent="1"/>
    </xf>
    <xf numFmtId="0" fontId="65" fillId="0" borderId="0" xfId="0" applyFont="1" applyFill="1" applyBorder="1" applyAlignment="1">
      <alignment horizontal="left" wrapText="1" indent="5"/>
    </xf>
    <xf numFmtId="0" fontId="31" fillId="0" borderId="0" xfId="0" applyFont="1" applyFill="1" applyBorder="1" applyAlignment="1">
      <alignment horizontal="left" wrapText="1"/>
    </xf>
    <xf numFmtId="4" fontId="31" fillId="0" borderId="14" xfId="0" applyNumberFormat="1" applyFont="1" applyFill="1" applyBorder="1" applyAlignment="1">
      <alignment horizontal="left" wrapText="1"/>
    </xf>
    <xf numFmtId="0" fontId="67" fillId="0" borderId="0" xfId="0" applyFont="1" applyFill="1" applyBorder="1" applyAlignment="1">
      <alignment horizontal="left" wrapText="1"/>
    </xf>
    <xf numFmtId="170" fontId="31" fillId="0" borderId="0" xfId="0" applyNumberFormat="1" applyFont="1" applyFill="1" applyBorder="1" applyAlignment="1">
      <alignment horizontal="left" wrapText="1"/>
    </xf>
    <xf numFmtId="4" fontId="31" fillId="0" borderId="15" xfId="0" applyNumberFormat="1" applyFont="1" applyFill="1" applyBorder="1" applyAlignment="1">
      <alignment horizontal="left" wrapText="1"/>
    </xf>
    <xf numFmtId="4" fontId="34" fillId="0" borderId="15" xfId="0" applyNumberFormat="1" applyFont="1" applyFill="1" applyBorder="1" applyAlignment="1">
      <alignment horizontal="left" wrapText="1"/>
    </xf>
    <xf numFmtId="49" fontId="31" fillId="0" borderId="0" xfId="0" applyNumberFormat="1" applyFont="1" applyFill="1" applyBorder="1" applyAlignment="1">
      <alignment horizontal="left" wrapText="1"/>
    </xf>
    <xf numFmtId="1" fontId="34" fillId="0" borderId="15" xfId="0" applyNumberFormat="1" applyFont="1" applyFill="1" applyBorder="1" applyAlignment="1">
      <alignment horizontal="left" wrapText="1"/>
    </xf>
    <xf numFmtId="0" fontId="31" fillId="0" borderId="0" xfId="0" applyNumberFormat="1" applyFont="1" applyFill="1" applyBorder="1" applyAlignment="1">
      <alignment horizontal="left" wrapText="1"/>
    </xf>
    <xf numFmtId="4" fontId="34" fillId="0" borderId="15" xfId="0" applyNumberFormat="1" applyFont="1" applyFill="1" applyBorder="1" applyAlignment="1">
      <alignment horizontal="left"/>
    </xf>
    <xf numFmtId="167" fontId="31" fillId="0" borderId="0" xfId="0" applyNumberFormat="1" applyFont="1" applyFill="1" applyAlignment="1"/>
    <xf numFmtId="0" fontId="35" fillId="0" borderId="23" xfId="0" applyFont="1" applyFill="1" applyBorder="1" applyAlignment="1">
      <alignment horizontal="left" indent="6"/>
    </xf>
    <xf numFmtId="167" fontId="35" fillId="0" borderId="23" xfId="0" applyNumberFormat="1" applyFont="1" applyFill="1" applyBorder="1" applyAlignment="1">
      <alignment horizontal="left" indent="6"/>
    </xf>
    <xf numFmtId="167" fontId="34" fillId="0" borderId="14" xfId="0" applyNumberFormat="1" applyFont="1" applyFill="1" applyBorder="1" applyAlignment="1">
      <alignment horizontal="center" vertical="center" wrapText="1"/>
    </xf>
    <xf numFmtId="167" fontId="34" fillId="0" borderId="11" xfId="0" applyNumberFormat="1" applyFont="1" applyFill="1" applyBorder="1" applyAlignment="1">
      <alignment horizontal="center" vertical="center" wrapText="1"/>
    </xf>
    <xf numFmtId="165" fontId="31" fillId="0" borderId="14" xfId="0" applyNumberFormat="1" applyFont="1" applyFill="1" applyBorder="1" applyAlignment="1">
      <alignment horizontal="right" vertical="center" wrapText="1"/>
    </xf>
    <xf numFmtId="169" fontId="31" fillId="0" borderId="14" xfId="0" applyNumberFormat="1" applyFont="1" applyFill="1" applyBorder="1" applyAlignment="1">
      <alignment horizontal="right" vertical="center" wrapText="1"/>
    </xf>
    <xf numFmtId="169" fontId="31" fillId="0" borderId="16" xfId="0" applyNumberFormat="1" applyFont="1" applyFill="1" applyBorder="1" applyAlignment="1">
      <alignment horizontal="right" vertical="center" wrapText="1"/>
    </xf>
    <xf numFmtId="165" fontId="34" fillId="0" borderId="15" xfId="0" applyNumberFormat="1" applyFont="1" applyFill="1" applyBorder="1"/>
    <xf numFmtId="169" fontId="34" fillId="0" borderId="19" xfId="0" applyNumberFormat="1" applyFont="1" applyFill="1" applyBorder="1"/>
    <xf numFmtId="165" fontId="34" fillId="0" borderId="19" xfId="0" applyNumberFormat="1" applyFont="1" applyFill="1" applyBorder="1"/>
    <xf numFmtId="169" fontId="34" fillId="0" borderId="19" xfId="0" applyNumberFormat="1" applyFont="1" applyFill="1" applyBorder="1" applyAlignment="1">
      <alignment horizontal="right" vertical="center" wrapText="1"/>
    </xf>
    <xf numFmtId="169" fontId="34" fillId="0" borderId="15" xfId="0" applyNumberFormat="1" applyFont="1" applyFill="1" applyBorder="1" applyAlignment="1">
      <alignment horizontal="right" vertical="center" wrapText="1"/>
    </xf>
    <xf numFmtId="167" fontId="34" fillId="0" borderId="15" xfId="0" applyNumberFormat="1" applyFont="1" applyFill="1" applyBorder="1"/>
    <xf numFmtId="167" fontId="34" fillId="0" borderId="19" xfId="0" applyNumberFormat="1" applyFont="1" applyFill="1" applyBorder="1"/>
    <xf numFmtId="0" fontId="34" fillId="0" borderId="0" xfId="0" applyNumberFormat="1" applyFont="1" applyFill="1" applyBorder="1" applyAlignment="1">
      <alignment wrapText="1"/>
    </xf>
    <xf numFmtId="167" fontId="34" fillId="0" borderId="0" xfId="0" applyNumberFormat="1" applyFont="1" applyFill="1" applyBorder="1"/>
    <xf numFmtId="2" fontId="34" fillId="0" borderId="0" xfId="0" applyNumberFormat="1" applyFont="1" applyFill="1" applyBorder="1"/>
    <xf numFmtId="0" fontId="34" fillId="0" borderId="0" xfId="0" applyFont="1" applyFill="1" applyBorder="1" applyAlignment="1">
      <alignment horizontal="right"/>
    </xf>
    <xf numFmtId="164" fontId="34" fillId="0" borderId="0" xfId="0" applyNumberFormat="1" applyFont="1" applyFill="1" applyBorder="1"/>
    <xf numFmtId="0" fontId="65" fillId="0" borderId="0" xfId="0" applyFont="1" applyFill="1" applyBorder="1" applyAlignment="1"/>
    <xf numFmtId="167" fontId="65" fillId="0" borderId="0" xfId="0" applyNumberFormat="1" applyFont="1" applyFill="1" applyBorder="1" applyAlignment="1"/>
    <xf numFmtId="0" fontId="71" fillId="0" borderId="0" xfId="0" applyFont="1"/>
    <xf numFmtId="0" fontId="38" fillId="0" borderId="0" xfId="0" applyFont="1" applyFill="1" applyBorder="1"/>
    <xf numFmtId="0" fontId="35" fillId="0" borderId="0" xfId="118" applyFont="1" applyFill="1" applyBorder="1" applyAlignment="1" applyProtection="1">
      <alignment horizontal="center" vertical="center"/>
    </xf>
    <xf numFmtId="170" fontId="34" fillId="0" borderId="18" xfId="0" applyNumberFormat="1" applyFont="1" applyFill="1" applyBorder="1" applyAlignment="1">
      <alignment wrapText="1"/>
    </xf>
    <xf numFmtId="165" fontId="34" fillId="0" borderId="14" xfId="0" applyNumberFormat="1" applyFont="1" applyFill="1" applyBorder="1" applyAlignment="1">
      <alignment horizontal="right" vertical="center" wrapText="1"/>
    </xf>
    <xf numFmtId="170" fontId="34" fillId="0" borderId="0" xfId="0" applyNumberFormat="1" applyFont="1" applyFill="1" applyBorder="1"/>
    <xf numFmtId="0" fontId="35" fillId="0" borderId="0" xfId="0" applyFont="1" applyFill="1" applyAlignment="1">
      <alignment horizontal="left" indent="1"/>
    </xf>
    <xf numFmtId="0" fontId="65" fillId="0" borderId="24" xfId="118" applyFont="1" applyFill="1" applyBorder="1" applyAlignment="1" applyProtection="1">
      <alignment horizontal="center" vertical="center"/>
    </xf>
    <xf numFmtId="0" fontId="65" fillId="0" borderId="0" xfId="0" applyFont="1" applyFill="1" applyBorder="1" applyAlignment="1">
      <alignment horizontal="left" wrapText="1"/>
    </xf>
    <xf numFmtId="0" fontId="34" fillId="0" borderId="0" xfId="0" applyFont="1" applyFill="1" applyBorder="1" applyAlignment="1">
      <alignment horizontal="left" indent="1"/>
    </xf>
    <xf numFmtId="0" fontId="65" fillId="0" borderId="0" xfId="0" applyFont="1" applyFill="1" applyBorder="1" applyAlignment="1">
      <alignment horizontal="left" indent="1"/>
    </xf>
    <xf numFmtId="0" fontId="31" fillId="0" borderId="0" xfId="0" applyFont="1" applyFill="1" applyBorder="1" applyAlignment="1"/>
    <xf numFmtId="170" fontId="31" fillId="0" borderId="22" xfId="0" applyNumberFormat="1" applyFont="1" applyFill="1" applyBorder="1" applyAlignment="1">
      <alignment wrapText="1"/>
    </xf>
    <xf numFmtId="2" fontId="31" fillId="0" borderId="14" xfId="0" applyNumberFormat="1" applyFont="1" applyFill="1" applyBorder="1" applyAlignment="1">
      <alignment horizontal="right" wrapText="1"/>
    </xf>
    <xf numFmtId="2" fontId="31" fillId="0" borderId="16" xfId="0" applyNumberFormat="1" applyFont="1" applyFill="1" applyBorder="1" applyAlignment="1">
      <alignment horizontal="right" wrapText="1"/>
    </xf>
    <xf numFmtId="2" fontId="31" fillId="0" borderId="19" xfId="0" applyNumberFormat="1" applyFont="1" applyFill="1" applyBorder="1" applyAlignment="1">
      <alignment horizontal="right" wrapText="1"/>
    </xf>
    <xf numFmtId="2" fontId="31" fillId="0" borderId="15" xfId="0" applyNumberFormat="1" applyFont="1" applyFill="1" applyBorder="1" applyAlignment="1">
      <alignment horizontal="right" wrapText="1"/>
    </xf>
    <xf numFmtId="0" fontId="31" fillId="0" borderId="0" xfId="0" applyNumberFormat="1" applyFont="1" applyFill="1" applyBorder="1" applyAlignment="1">
      <alignment wrapText="1"/>
    </xf>
    <xf numFmtId="2" fontId="34" fillId="0" borderId="15" xfId="0" applyNumberFormat="1" applyFont="1" applyFill="1" applyBorder="1" applyAlignment="1">
      <alignment horizontal="right"/>
    </xf>
    <xf numFmtId="2" fontId="34" fillId="0" borderId="19" xfId="0" applyNumberFormat="1" applyFont="1" applyFill="1" applyBorder="1" applyAlignment="1">
      <alignment horizontal="right"/>
    </xf>
    <xf numFmtId="2" fontId="31" fillId="0" borderId="0" xfId="0" applyNumberFormat="1" applyFont="1" applyFill="1" applyBorder="1" applyAlignment="1">
      <alignment horizontal="right" wrapText="1"/>
    </xf>
    <xf numFmtId="2" fontId="31" fillId="0" borderId="17" xfId="0" applyNumberFormat="1" applyFont="1" applyFill="1" applyBorder="1" applyAlignment="1">
      <alignment horizontal="right" wrapText="1"/>
    </xf>
    <xf numFmtId="2" fontId="34" fillId="0" borderId="0" xfId="0" applyNumberFormat="1" applyFont="1" applyFill="1" applyBorder="1" applyAlignment="1">
      <alignment horizontal="right"/>
    </xf>
    <xf numFmtId="2" fontId="34" fillId="0" borderId="15" xfId="0" applyNumberFormat="1" applyFont="1" applyFill="1" applyBorder="1" applyAlignment="1"/>
    <xf numFmtId="2" fontId="34" fillId="0" borderId="0" xfId="0" applyNumberFormat="1" applyFont="1" applyFill="1" applyBorder="1" applyAlignment="1"/>
    <xf numFmtId="2" fontId="31" fillId="0" borderId="15" xfId="0" applyNumberFormat="1" applyFont="1" applyFill="1" applyBorder="1" applyAlignment="1"/>
    <xf numFmtId="2" fontId="31" fillId="0" borderId="0" xfId="0" applyNumberFormat="1" applyFont="1" applyFill="1" applyBorder="1" applyAlignment="1"/>
    <xf numFmtId="2" fontId="34" fillId="0" borderId="17" xfId="0" applyNumberFormat="1" applyFont="1" applyFill="1" applyBorder="1" applyAlignment="1">
      <alignment horizontal="right"/>
    </xf>
    <xf numFmtId="2" fontId="34" fillId="0" borderId="19" xfId="0" applyNumberFormat="1" applyFont="1" applyFill="1" applyBorder="1" applyAlignment="1">
      <alignment horizontal="right" wrapText="1"/>
    </xf>
    <xf numFmtId="2" fontId="34" fillId="0" borderId="15" xfId="0" applyNumberFormat="1" applyFont="1" applyFill="1" applyBorder="1"/>
    <xf numFmtId="2" fontId="34" fillId="0" borderId="19" xfId="0" applyNumberFormat="1" applyFont="1" applyFill="1" applyBorder="1"/>
    <xf numFmtId="0" fontId="54" fillId="0" borderId="0" xfId="0" applyFont="1" applyFill="1" applyBorder="1" applyAlignment="1">
      <alignment wrapText="1"/>
    </xf>
    <xf numFmtId="0" fontId="31" fillId="0" borderId="14" xfId="119" applyFont="1" applyFill="1" applyBorder="1" applyAlignment="1">
      <alignment wrapText="1"/>
    </xf>
    <xf numFmtId="1" fontId="31" fillId="0" borderId="16" xfId="119" applyNumberFormat="1" applyFont="1" applyFill="1" applyBorder="1" applyAlignment="1">
      <alignment wrapText="1"/>
    </xf>
    <xf numFmtId="165" fontId="31" fillId="0" borderId="16" xfId="119" applyNumberFormat="1" applyFont="1" applyFill="1" applyBorder="1" applyAlignment="1">
      <alignment wrapText="1"/>
    </xf>
    <xf numFmtId="1" fontId="31" fillId="0" borderId="15" xfId="0" applyNumberFormat="1" applyFont="1" applyFill="1" applyBorder="1" applyAlignment="1">
      <alignment wrapText="1"/>
    </xf>
    <xf numFmtId="1" fontId="31" fillId="0" borderId="19" xfId="0" applyNumberFormat="1" applyFont="1" applyFill="1" applyBorder="1" applyAlignment="1">
      <alignment wrapText="1"/>
    </xf>
    <xf numFmtId="165" fontId="31" fillId="0" borderId="19" xfId="0" applyNumberFormat="1" applyFont="1" applyFill="1" applyBorder="1" applyAlignment="1">
      <alignment wrapText="1"/>
    </xf>
    <xf numFmtId="1" fontId="34" fillId="0" borderId="19" xfId="0" applyNumberFormat="1" applyFont="1" applyFill="1" applyBorder="1" applyAlignment="1">
      <alignment wrapText="1"/>
    </xf>
    <xf numFmtId="0" fontId="34" fillId="0" borderId="15" xfId="119" applyFont="1" applyFill="1" applyBorder="1" applyAlignment="1">
      <alignment wrapText="1"/>
    </xf>
    <xf numFmtId="0" fontId="34" fillId="0" borderId="19" xfId="119" applyFont="1" applyFill="1" applyBorder="1" applyAlignment="1">
      <alignment wrapText="1"/>
    </xf>
    <xf numFmtId="165" fontId="31" fillId="0" borderId="19" xfId="119" applyNumberFormat="1" applyFont="1" applyFill="1" applyBorder="1" applyAlignment="1">
      <alignment wrapText="1"/>
    </xf>
    <xf numFmtId="0" fontId="57" fillId="0" borderId="0" xfId="0" applyFont="1" applyFill="1" applyAlignment="1"/>
    <xf numFmtId="0" fontId="58" fillId="0" borderId="24" xfId="37" applyFont="1" applyFill="1" applyBorder="1" applyAlignment="1" applyProtection="1">
      <alignment horizontal="center" vertical="center"/>
    </xf>
    <xf numFmtId="0" fontId="58" fillId="0" borderId="0" xfId="0" applyFont="1" applyFill="1"/>
    <xf numFmtId="0" fontId="59" fillId="0" borderId="0" xfId="0" applyFont="1" applyFill="1" applyBorder="1" applyAlignment="1"/>
    <xf numFmtId="0" fontId="59" fillId="0" borderId="0" xfId="0" applyFont="1" applyFill="1" applyBorder="1" applyAlignment="1">
      <alignment horizontal="left" wrapText="1" indent="6"/>
    </xf>
    <xf numFmtId="0" fontId="59" fillId="0" borderId="23" xfId="0" applyFont="1" applyFill="1" applyBorder="1" applyAlignment="1">
      <alignment horizontal="left" wrapText="1" indent="6"/>
    </xf>
    <xf numFmtId="0" fontId="59" fillId="0" borderId="0" xfId="37" applyFont="1" applyFill="1" applyBorder="1" applyAlignment="1" applyProtection="1">
      <alignment horizontal="center" vertical="center"/>
    </xf>
    <xf numFmtId="0" fontId="58" fillId="0" borderId="14" xfId="0" applyFont="1" applyFill="1" applyBorder="1" applyAlignment="1">
      <alignment horizontal="center" vertical="center" wrapText="1"/>
    </xf>
    <xf numFmtId="0" fontId="58" fillId="0" borderId="18" xfId="0" applyFont="1" applyFill="1" applyBorder="1" applyAlignment="1">
      <alignment horizontal="center" vertical="center" wrapText="1"/>
    </xf>
    <xf numFmtId="0" fontId="58" fillId="0" borderId="22" xfId="0" applyFont="1" applyFill="1" applyBorder="1" applyAlignment="1">
      <alignment horizontal="center" vertical="center" wrapText="1"/>
    </xf>
    <xf numFmtId="170" fontId="57" fillId="0" borderId="18" xfId="0" applyNumberFormat="1" applyFont="1" applyFill="1" applyBorder="1" applyAlignment="1">
      <alignment wrapText="1"/>
    </xf>
    <xf numFmtId="0" fontId="57" fillId="0" borderId="14" xfId="0" applyFont="1" applyFill="1" applyBorder="1" applyAlignment="1">
      <alignment horizontal="right" wrapText="1"/>
    </xf>
    <xf numFmtId="165" fontId="57" fillId="0" borderId="14" xfId="0" applyNumberFormat="1" applyFont="1" applyFill="1" applyBorder="1" applyAlignment="1">
      <alignment horizontal="right" wrapText="1"/>
    </xf>
    <xf numFmtId="165" fontId="57" fillId="0" borderId="16" xfId="0" applyNumberFormat="1" applyFont="1" applyFill="1" applyBorder="1" applyAlignment="1">
      <alignment horizontal="right" wrapText="1"/>
    </xf>
    <xf numFmtId="0" fontId="58" fillId="0" borderId="15" xfId="0" applyFont="1" applyFill="1" applyBorder="1" applyAlignment="1"/>
    <xf numFmtId="165" fontId="58" fillId="0" borderId="15" xfId="0" applyNumberFormat="1" applyFont="1" applyFill="1" applyBorder="1" applyAlignment="1"/>
    <xf numFmtId="165" fontId="58" fillId="0" borderId="19" xfId="0" applyNumberFormat="1" applyFont="1" applyFill="1" applyBorder="1" applyAlignment="1"/>
    <xf numFmtId="0" fontId="58" fillId="0" borderId="17" xfId="0" applyFont="1" applyFill="1" applyBorder="1" applyAlignment="1">
      <alignment wrapText="1"/>
    </xf>
    <xf numFmtId="0" fontId="58" fillId="0" borderId="15" xfId="0" applyFont="1" applyFill="1" applyBorder="1" applyAlignment="1">
      <alignment horizontal="right" wrapText="1"/>
    </xf>
    <xf numFmtId="165" fontId="58" fillId="0" borderId="15" xfId="0" applyNumberFormat="1" applyFont="1" applyFill="1" applyBorder="1" applyAlignment="1">
      <alignment horizontal="right" wrapText="1"/>
    </xf>
    <xf numFmtId="165" fontId="58" fillId="0" borderId="19" xfId="0" applyNumberFormat="1" applyFont="1" applyFill="1" applyBorder="1" applyAlignment="1">
      <alignment horizontal="right" wrapText="1"/>
    </xf>
    <xf numFmtId="170" fontId="58" fillId="0" borderId="17" xfId="0" applyNumberFormat="1" applyFont="1" applyFill="1" applyBorder="1" applyAlignment="1">
      <alignment horizontal="left" wrapText="1" indent="2"/>
    </xf>
    <xf numFmtId="0" fontId="65" fillId="0" borderId="17" xfId="0" applyFont="1" applyFill="1" applyBorder="1" applyAlignment="1">
      <alignment horizontal="left" wrapText="1" indent="2"/>
    </xf>
    <xf numFmtId="0" fontId="31" fillId="0" borderId="0" xfId="0" applyFont="1" applyFill="1" applyAlignment="1">
      <alignment horizontal="left"/>
    </xf>
    <xf numFmtId="170" fontId="34" fillId="0" borderId="17" xfId="0" applyNumberFormat="1" applyFont="1" applyFill="1" applyBorder="1" applyAlignment="1">
      <alignment horizontal="left" wrapText="1"/>
    </xf>
    <xf numFmtId="2" fontId="34" fillId="0" borderId="14" xfId="0" applyNumberFormat="1" applyFont="1" applyFill="1" applyBorder="1" applyAlignment="1">
      <alignment horizontal="right" wrapText="1"/>
    </xf>
    <xf numFmtId="0" fontId="34" fillId="0" borderId="17" xfId="0" applyNumberFormat="1" applyFont="1" applyFill="1" applyBorder="1" applyAlignment="1">
      <alignment horizontal="left" wrapText="1"/>
    </xf>
    <xf numFmtId="2" fontId="34" fillId="0" borderId="0" xfId="0" applyNumberFormat="1" applyFont="1" applyFill="1" applyBorder="1" applyAlignment="1">
      <alignment horizontal="right" wrapText="1"/>
    </xf>
    <xf numFmtId="165" fontId="34" fillId="0" borderId="15" xfId="0" applyNumberFormat="1" applyFont="1" applyFill="1" applyBorder="1" applyAlignment="1">
      <alignment horizontal="right" wrapText="1"/>
    </xf>
    <xf numFmtId="165" fontId="34" fillId="0" borderId="0" xfId="0" applyNumberFormat="1" applyFont="1" applyFill="1" applyBorder="1"/>
    <xf numFmtId="0" fontId="65" fillId="0" borderId="0" xfId="0" applyFont="1" applyFill="1" applyBorder="1" applyAlignment="1">
      <alignment horizontal="left" indent="7"/>
    </xf>
    <xf numFmtId="0" fontId="67" fillId="0" borderId="0" xfId="0" applyFont="1" applyFill="1" applyBorder="1" applyAlignment="1">
      <alignment horizontal="justify"/>
    </xf>
    <xf numFmtId="0" fontId="67" fillId="0" borderId="0" xfId="0" applyFont="1" applyFill="1" applyAlignment="1">
      <alignment wrapText="1"/>
    </xf>
    <xf numFmtId="165" fontId="31" fillId="0" borderId="0" xfId="0" applyNumberFormat="1" applyFont="1" applyFill="1" applyBorder="1" applyAlignment="1">
      <alignment horizontal="left"/>
    </xf>
    <xf numFmtId="165" fontId="34" fillId="0" borderId="0" xfId="0" applyNumberFormat="1" applyFont="1" applyFill="1" applyBorder="1" applyAlignment="1">
      <alignment wrapText="1"/>
    </xf>
    <xf numFmtId="165" fontId="34" fillId="0" borderId="24" xfId="37" applyNumberFormat="1" applyFont="1" applyFill="1" applyBorder="1" applyAlignment="1" applyProtection="1">
      <alignment horizontal="center" vertical="center"/>
    </xf>
    <xf numFmtId="165" fontId="35" fillId="0" borderId="0" xfId="0" applyNumberFormat="1" applyFont="1" applyFill="1" applyBorder="1" applyAlignment="1">
      <alignment horizontal="left" indent="6"/>
    </xf>
    <xf numFmtId="165" fontId="35" fillId="0" borderId="0" xfId="0" applyNumberFormat="1" applyFont="1" applyFill="1" applyBorder="1" applyAlignment="1">
      <alignment horizontal="left"/>
    </xf>
    <xf numFmtId="165" fontId="35" fillId="0" borderId="23" xfId="0" applyNumberFormat="1" applyFont="1" applyFill="1" applyBorder="1" applyAlignment="1">
      <alignment horizontal="left"/>
    </xf>
    <xf numFmtId="165" fontId="35" fillId="0" borderId="0" xfId="37" applyNumberFormat="1" applyFont="1" applyFill="1" applyBorder="1" applyAlignment="1" applyProtection="1">
      <alignment horizontal="center" vertical="center"/>
    </xf>
    <xf numFmtId="165" fontId="34" fillId="0" borderId="11" xfId="0" applyNumberFormat="1" applyFont="1" applyFill="1" applyBorder="1" applyAlignment="1">
      <alignment horizontal="center" vertical="center" wrapText="1"/>
    </xf>
    <xf numFmtId="165" fontId="34" fillId="0" borderId="0" xfId="0" applyNumberFormat="1" applyFont="1" applyFill="1" applyBorder="1" applyAlignment="1">
      <alignment horizontal="left" wrapText="1"/>
    </xf>
    <xf numFmtId="165" fontId="34" fillId="0" borderId="15" xfId="0" applyNumberFormat="1" applyFont="1" applyFill="1" applyBorder="1" applyAlignment="1">
      <alignment wrapText="1"/>
    </xf>
    <xf numFmtId="0" fontId="34" fillId="0" borderId="15" xfId="0" applyNumberFormat="1" applyFont="1" applyFill="1" applyBorder="1" applyAlignment="1">
      <alignment horizontal="right" wrapText="1"/>
    </xf>
    <xf numFmtId="0" fontId="34" fillId="0" borderId="19" xfId="0" applyNumberFormat="1" applyFont="1" applyFill="1" applyBorder="1" applyAlignment="1">
      <alignment horizontal="right" wrapText="1"/>
    </xf>
    <xf numFmtId="165" fontId="34" fillId="0" borderId="0" xfId="0" applyNumberFormat="1" applyFont="1" applyFill="1" applyBorder="1" applyAlignment="1">
      <alignment horizontal="right" wrapText="1"/>
    </xf>
    <xf numFmtId="1" fontId="31" fillId="0" borderId="15" xfId="0" applyNumberFormat="1" applyFont="1" applyFill="1" applyBorder="1" applyAlignment="1">
      <alignment horizontal="right" wrapText="1"/>
    </xf>
    <xf numFmtId="1" fontId="49" fillId="0" borderId="19" xfId="0" applyNumberFormat="1" applyFont="1" applyFill="1" applyBorder="1" applyAlignment="1">
      <alignment horizontal="right" wrapText="1"/>
    </xf>
    <xf numFmtId="165" fontId="34" fillId="0" borderId="17" xfId="0" applyNumberFormat="1" applyFont="1" applyFill="1" applyBorder="1"/>
    <xf numFmtId="165" fontId="31" fillId="0" borderId="15" xfId="0" applyNumberFormat="1" applyFont="1" applyFill="1" applyBorder="1" applyAlignment="1">
      <alignment horizontal="left" wrapText="1"/>
    </xf>
    <xf numFmtId="165" fontId="31" fillId="0" borderId="19" xfId="0" applyNumberFormat="1" applyFont="1" applyFill="1" applyBorder="1" applyAlignment="1">
      <alignment horizontal="left" wrapText="1"/>
    </xf>
    <xf numFmtId="165" fontId="34" fillId="0" borderId="19" xfId="0" applyNumberFormat="1" applyFont="1" applyFill="1" applyBorder="1" applyAlignment="1">
      <alignment horizontal="right" wrapText="1"/>
    </xf>
    <xf numFmtId="165" fontId="31" fillId="0" borderId="15" xfId="0" applyNumberFormat="1" applyFont="1" applyFill="1" applyBorder="1" applyAlignment="1">
      <alignment horizontal="right" wrapText="1"/>
    </xf>
    <xf numFmtId="165" fontId="31" fillId="0" borderId="19" xfId="0" applyNumberFormat="1" applyFont="1" applyFill="1" applyBorder="1" applyAlignment="1">
      <alignment horizontal="right" wrapText="1"/>
    </xf>
    <xf numFmtId="165" fontId="49" fillId="0" borderId="0" xfId="0" applyNumberFormat="1" applyFont="1" applyFill="1" applyBorder="1" applyAlignment="1">
      <alignment horizontal="right" wrapText="1"/>
    </xf>
    <xf numFmtId="165" fontId="31" fillId="0" borderId="0" xfId="0" applyNumberFormat="1" applyFont="1" applyFill="1" applyBorder="1" applyAlignment="1">
      <alignment horizontal="right" wrapText="1"/>
    </xf>
    <xf numFmtId="165" fontId="34" fillId="0" borderId="17" xfId="0" applyNumberFormat="1" applyFont="1" applyFill="1" applyBorder="1" applyAlignment="1">
      <alignment wrapText="1"/>
    </xf>
    <xf numFmtId="165" fontId="49" fillId="0" borderId="0" xfId="0" applyNumberFormat="1" applyFont="1" applyFill="1" applyBorder="1" applyAlignment="1">
      <alignment horizontal="right" vertical="top" wrapText="1"/>
    </xf>
    <xf numFmtId="1" fontId="34" fillId="0" borderId="17" xfId="0" applyNumberFormat="1" applyFont="1" applyFill="1" applyBorder="1" applyAlignment="1">
      <alignment wrapText="1"/>
    </xf>
    <xf numFmtId="1" fontId="31" fillId="0" borderId="17" xfId="0" applyNumberFormat="1" applyFont="1" applyFill="1" applyBorder="1" applyAlignment="1">
      <alignment wrapText="1"/>
    </xf>
    <xf numFmtId="0" fontId="49" fillId="0" borderId="19" xfId="0" applyNumberFormat="1" applyFont="1" applyFill="1" applyBorder="1" applyAlignment="1">
      <alignment horizontal="right" wrapText="1"/>
    </xf>
    <xf numFmtId="1" fontId="34" fillId="0" borderId="17" xfId="0" applyNumberFormat="1" applyFont="1" applyFill="1" applyBorder="1"/>
    <xf numFmtId="165" fontId="34" fillId="0" borderId="19" xfId="0" applyNumberFormat="1" applyFont="1" applyFill="1" applyBorder="1" applyAlignment="1">
      <alignment wrapText="1"/>
    </xf>
    <xf numFmtId="1" fontId="34" fillId="0" borderId="0" xfId="0" applyNumberFormat="1" applyFont="1" applyFill="1" applyBorder="1" applyAlignment="1">
      <alignment horizontal="left" wrapText="1"/>
    </xf>
    <xf numFmtId="1" fontId="34" fillId="0" borderId="0" xfId="0" applyNumberFormat="1" applyFont="1" applyFill="1" applyBorder="1" applyAlignment="1">
      <alignment wrapText="1"/>
    </xf>
    <xf numFmtId="165" fontId="34" fillId="0" borderId="17" xfId="0" applyNumberFormat="1" applyFont="1" applyFill="1" applyBorder="1" applyAlignment="1">
      <alignment horizontal="left" wrapText="1"/>
    </xf>
    <xf numFmtId="0" fontId="49" fillId="0" borderId="19" xfId="0" applyNumberFormat="1" applyFont="1" applyFill="1" applyBorder="1" applyAlignment="1">
      <alignment horizontal="right" vertical="top" wrapText="1"/>
    </xf>
    <xf numFmtId="1" fontId="34" fillId="0" borderId="17" xfId="0" applyNumberFormat="1" applyFont="1" applyFill="1" applyBorder="1" applyAlignment="1">
      <alignment horizontal="left" wrapText="1"/>
    </xf>
    <xf numFmtId="165" fontId="35" fillId="0" borderId="0" xfId="0" applyNumberFormat="1" applyFont="1" applyFill="1" applyAlignment="1">
      <alignment horizontal="left" indent="1"/>
    </xf>
    <xf numFmtId="165" fontId="31" fillId="0" borderId="0" xfId="0" applyNumberFormat="1" applyFont="1" applyFill="1" applyBorder="1" applyAlignment="1">
      <alignment wrapText="1"/>
    </xf>
    <xf numFmtId="165" fontId="65" fillId="0" borderId="0" xfId="0" applyNumberFormat="1" applyFont="1" applyFill="1" applyBorder="1" applyAlignment="1">
      <alignment horizontal="left" indent="6"/>
    </xf>
    <xf numFmtId="165" fontId="65" fillId="0" borderId="0" xfId="0" applyNumberFormat="1" applyFont="1" applyFill="1" applyBorder="1" applyAlignment="1">
      <alignment horizontal="left"/>
    </xf>
    <xf numFmtId="165" fontId="65" fillId="0" borderId="0" xfId="0" applyNumberFormat="1" applyFont="1" applyFill="1" applyBorder="1" applyAlignment="1">
      <alignment wrapText="1"/>
    </xf>
    <xf numFmtId="165" fontId="65" fillId="0" borderId="24" xfId="37" applyNumberFormat="1" applyFont="1" applyFill="1" applyBorder="1" applyAlignment="1" applyProtection="1">
      <alignment horizontal="center" vertical="center"/>
    </xf>
    <xf numFmtId="165" fontId="65" fillId="0" borderId="0" xfId="0" applyNumberFormat="1" applyFont="1" applyFill="1"/>
    <xf numFmtId="165" fontId="65" fillId="0" borderId="17" xfId="0" applyNumberFormat="1" applyFont="1" applyFill="1" applyBorder="1" applyAlignment="1">
      <alignment horizontal="left" wrapText="1"/>
    </xf>
    <xf numFmtId="165" fontId="65" fillId="0" borderId="17" xfId="0" applyNumberFormat="1" applyFont="1" applyFill="1" applyBorder="1"/>
    <xf numFmtId="165" fontId="65" fillId="0" borderId="17" xfId="0" applyNumberFormat="1" applyFont="1" applyFill="1" applyBorder="1" applyAlignment="1">
      <alignment wrapText="1"/>
    </xf>
    <xf numFmtId="1" fontId="65" fillId="0" borderId="17" xfId="0" applyNumberFormat="1" applyFont="1" applyFill="1" applyBorder="1"/>
    <xf numFmtId="1" fontId="65" fillId="0" borderId="17" xfId="0" applyNumberFormat="1" applyFont="1" applyFill="1" applyBorder="1" applyAlignment="1">
      <alignment wrapText="1"/>
    </xf>
    <xf numFmtId="165" fontId="65" fillId="0" borderId="0" xfId="0" applyNumberFormat="1" applyFont="1" applyFill="1" applyAlignment="1">
      <alignment horizontal="left" indent="1"/>
    </xf>
    <xf numFmtId="0" fontId="31" fillId="0" borderId="0" xfId="0" applyFont="1" applyFill="1" applyBorder="1" applyAlignment="1">
      <alignment horizontal="left" vertical="center"/>
    </xf>
    <xf numFmtId="0" fontId="31" fillId="0" borderId="25" xfId="0" applyFont="1" applyFill="1" applyBorder="1" applyAlignment="1">
      <alignment horizontal="left" vertical="center"/>
    </xf>
    <xf numFmtId="0" fontId="31" fillId="0" borderId="0" xfId="0" applyFont="1" applyFill="1" applyBorder="1" applyAlignment="1">
      <alignment horizontal="left" vertical="center" indent="7"/>
    </xf>
    <xf numFmtId="0" fontId="34" fillId="0" borderId="0" xfId="0" applyFont="1" applyFill="1" applyAlignment="1">
      <alignment horizontal="left" vertical="center"/>
    </xf>
    <xf numFmtId="0" fontId="31" fillId="0" borderId="14" xfId="0" applyFont="1" applyFill="1" applyBorder="1" applyAlignment="1">
      <alignment horizontal="right" wrapText="1"/>
    </xf>
    <xf numFmtId="0" fontId="31" fillId="0" borderId="19" xfId="0" applyFont="1" applyFill="1" applyBorder="1"/>
    <xf numFmtId="1" fontId="31" fillId="0" borderId="19" xfId="0" applyNumberFormat="1" applyFont="1" applyFill="1" applyBorder="1" applyAlignment="1">
      <alignment horizontal="right" wrapText="1"/>
    </xf>
    <xf numFmtId="0" fontId="34" fillId="0" borderId="17" xfId="0" applyFont="1" applyFill="1" applyBorder="1" applyAlignment="1">
      <alignment horizontal="left" wrapText="1" indent="2"/>
    </xf>
    <xf numFmtId="170" fontId="34" fillId="0" borderId="17" xfId="0" applyNumberFormat="1" applyFont="1" applyFill="1" applyBorder="1" applyAlignment="1">
      <alignment horizontal="left" wrapText="1" indent="3"/>
    </xf>
    <xf numFmtId="0" fontId="31" fillId="0" borderId="15" xfId="0" applyFont="1" applyFill="1" applyBorder="1" applyAlignment="1">
      <alignment horizontal="right" wrapText="1"/>
    </xf>
    <xf numFmtId="0" fontId="34" fillId="0" borderId="15" xfId="0" applyFont="1" applyFill="1" applyBorder="1" applyAlignment="1"/>
    <xf numFmtId="0" fontId="65" fillId="0" borderId="0" xfId="0" applyFont="1" applyFill="1" applyBorder="1" applyAlignment="1">
      <alignment horizontal="left" indent="7"/>
    </xf>
    <xf numFmtId="0" fontId="65" fillId="0" borderId="17" xfId="0" applyFont="1" applyFill="1" applyBorder="1" applyAlignment="1">
      <alignment horizontal="left" wrapText="1" indent="3"/>
    </xf>
    <xf numFmtId="0" fontId="47" fillId="0" borderId="0" xfId="0" applyFont="1" applyFill="1" applyBorder="1" applyAlignment="1"/>
    <xf numFmtId="0" fontId="47" fillId="0" borderId="0" xfId="0" applyFont="1" applyFill="1" applyBorder="1" applyAlignment="1">
      <alignment horizontal="left" indent="7"/>
    </xf>
    <xf numFmtId="0" fontId="47" fillId="0" borderId="0" xfId="0" applyFont="1" applyFill="1" applyBorder="1" applyAlignment="1">
      <alignment horizontal="justify"/>
    </xf>
    <xf numFmtId="0" fontId="45" fillId="0" borderId="14" xfId="0" applyFont="1" applyFill="1" applyBorder="1" applyAlignment="1">
      <alignment horizontal="center" vertical="center" wrapText="1"/>
    </xf>
    <xf numFmtId="0" fontId="45" fillId="0" borderId="16"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45" fillId="0" borderId="13" xfId="0" applyFont="1" applyFill="1" applyBorder="1" applyAlignment="1">
      <alignment horizontal="center" vertical="center" wrapText="1"/>
    </xf>
    <xf numFmtId="170" fontId="45" fillId="0" borderId="22" xfId="0" applyNumberFormat="1" applyFont="1" applyFill="1" applyBorder="1" applyAlignment="1">
      <alignment horizontal="left" wrapText="1"/>
    </xf>
    <xf numFmtId="0" fontId="43" fillId="0" borderId="19" xfId="0" applyNumberFormat="1" applyFont="1" applyFill="1" applyBorder="1" applyAlignment="1">
      <alignment horizontal="right" wrapText="1"/>
    </xf>
    <xf numFmtId="0" fontId="45" fillId="0" borderId="14" xfId="0" applyNumberFormat="1" applyFont="1" applyFill="1" applyBorder="1" applyAlignment="1">
      <alignment horizontal="right" vertical="center"/>
    </xf>
    <xf numFmtId="0" fontId="45" fillId="0" borderId="0" xfId="0" applyNumberFormat="1" applyFont="1" applyFill="1" applyBorder="1" applyAlignment="1">
      <alignment horizontal="right" vertical="center"/>
    </xf>
    <xf numFmtId="0" fontId="56" fillId="0" borderId="0" xfId="0" applyNumberFormat="1" applyFont="1" applyFill="1" applyBorder="1" applyAlignment="1">
      <alignment horizontal="right" vertical="center"/>
    </xf>
    <xf numFmtId="170" fontId="45" fillId="0" borderId="0" xfId="0" applyNumberFormat="1" applyFont="1" applyFill="1" applyBorder="1" applyAlignment="1">
      <alignment horizontal="left" wrapText="1"/>
    </xf>
    <xf numFmtId="0" fontId="45" fillId="0" borderId="15" xfId="0" applyNumberFormat="1" applyFont="1" applyFill="1" applyBorder="1" applyAlignment="1">
      <alignment horizontal="right" vertical="center"/>
    </xf>
    <xf numFmtId="0" fontId="45" fillId="0" borderId="0" xfId="0" applyFont="1" applyFill="1" applyBorder="1" applyAlignment="1">
      <alignment horizontal="left" wrapText="1"/>
    </xf>
    <xf numFmtId="0" fontId="34" fillId="0" borderId="0" xfId="0" applyNumberFormat="1" applyFont="1" applyFill="1" applyBorder="1" applyAlignment="1">
      <alignment horizontal="right" wrapText="1"/>
    </xf>
    <xf numFmtId="166" fontId="34" fillId="0" borderId="0" xfId="0" applyNumberFormat="1" applyFont="1" applyFill="1" applyAlignment="1">
      <alignment horizontal="right" wrapText="1"/>
    </xf>
    <xf numFmtId="0" fontId="45" fillId="0" borderId="0" xfId="0" applyFont="1" applyFill="1" applyBorder="1" applyAlignment="1">
      <alignment wrapText="1"/>
    </xf>
    <xf numFmtId="166" fontId="34" fillId="0" borderId="0" xfId="0" applyNumberFormat="1" applyFont="1" applyFill="1" applyBorder="1" applyAlignment="1">
      <alignment horizontal="right" wrapText="1"/>
    </xf>
    <xf numFmtId="0" fontId="38" fillId="0" borderId="0" xfId="0" applyNumberFormat="1" applyFont="1" applyFill="1" applyBorder="1" applyAlignment="1">
      <alignment horizontal="right" vertical="center"/>
    </xf>
    <xf numFmtId="0" fontId="65" fillId="0" borderId="0" xfId="0" applyFont="1" applyFill="1" applyAlignment="1">
      <alignment horizontal="left" indent="1"/>
    </xf>
    <xf numFmtId="0" fontId="45" fillId="0" borderId="11" xfId="0" applyFont="1" applyFill="1" applyBorder="1" applyAlignment="1">
      <alignment horizontal="center" vertical="center" wrapText="1"/>
    </xf>
    <xf numFmtId="170" fontId="31" fillId="0" borderId="18" xfId="0" applyNumberFormat="1" applyFont="1" applyFill="1" applyBorder="1" applyAlignment="1">
      <alignment horizontal="left" wrapText="1"/>
    </xf>
    <xf numFmtId="1" fontId="49" fillId="0" borderId="0" xfId="0" applyNumberFormat="1" applyFont="1" applyFill="1" applyBorder="1" applyAlignment="1">
      <alignment horizontal="right" wrapText="1"/>
    </xf>
    <xf numFmtId="165" fontId="49" fillId="0" borderId="19" xfId="0" applyNumberFormat="1" applyFont="1" applyFill="1" applyBorder="1" applyAlignment="1">
      <alignment horizontal="right" wrapText="1"/>
    </xf>
    <xf numFmtId="165" fontId="47" fillId="0" borderId="0" xfId="0" applyNumberFormat="1" applyFont="1" applyFill="1" applyBorder="1" applyAlignment="1">
      <alignment horizontal="right" vertical="center"/>
    </xf>
    <xf numFmtId="1" fontId="47" fillId="0" borderId="15" xfId="0" applyNumberFormat="1" applyFont="1" applyFill="1" applyBorder="1" applyAlignment="1">
      <alignment horizontal="right" vertical="center"/>
    </xf>
    <xf numFmtId="1" fontId="45" fillId="0" borderId="0" xfId="0" applyNumberFormat="1" applyFont="1" applyFill="1" applyBorder="1" applyAlignment="1">
      <alignment horizontal="right" vertical="center"/>
    </xf>
    <xf numFmtId="165" fontId="43" fillId="0" borderId="19" xfId="0" applyNumberFormat="1" applyFont="1" applyFill="1" applyBorder="1" applyAlignment="1">
      <alignment horizontal="right" wrapText="1"/>
    </xf>
    <xf numFmtId="1" fontId="43" fillId="0" borderId="19" xfId="0" applyNumberFormat="1" applyFont="1" applyFill="1" applyBorder="1" applyAlignment="1">
      <alignment horizontal="right" wrapText="1"/>
    </xf>
    <xf numFmtId="165" fontId="45" fillId="0" borderId="0" xfId="0" applyNumberFormat="1" applyFont="1" applyFill="1" applyBorder="1" applyAlignment="1">
      <alignment horizontal="right" vertical="center"/>
    </xf>
    <xf numFmtId="1" fontId="34" fillId="0" borderId="19" xfId="0" applyNumberFormat="1" applyFont="1" applyFill="1" applyBorder="1" applyAlignment="1">
      <alignment horizontal="right" wrapText="1"/>
    </xf>
    <xf numFmtId="166" fontId="54" fillId="0" borderId="0" xfId="0" applyNumberFormat="1" applyFont="1" applyFill="1" applyBorder="1" applyAlignment="1">
      <alignment horizontal="right" wrapText="1"/>
    </xf>
    <xf numFmtId="0" fontId="34" fillId="0" borderId="0" xfId="0" applyFont="1" applyFill="1" applyAlignment="1"/>
    <xf numFmtId="0" fontId="67" fillId="0" borderId="17" xfId="0" applyNumberFormat="1" applyFont="1" applyFill="1" applyBorder="1" applyAlignment="1">
      <alignment horizontal="left" wrapText="1"/>
    </xf>
    <xf numFmtId="0" fontId="57" fillId="0" borderId="0" xfId="0" applyNumberFormat="1" applyFont="1" applyFill="1" applyBorder="1" applyAlignment="1">
      <alignment horizontal="right" vertical="center"/>
    </xf>
    <xf numFmtId="0" fontId="57" fillId="0" borderId="14" xfId="0" applyNumberFormat="1" applyFont="1" applyFill="1" applyBorder="1" applyAlignment="1">
      <alignment horizontal="right" vertical="center"/>
    </xf>
    <xf numFmtId="0" fontId="57" fillId="0" borderId="0" xfId="0" applyFont="1" applyFill="1" applyBorder="1"/>
    <xf numFmtId="0" fontId="57" fillId="0" borderId="19" xfId="0" applyNumberFormat="1" applyFont="1" applyFill="1" applyBorder="1" applyAlignment="1">
      <alignment horizontal="right" wrapText="1"/>
    </xf>
    <xf numFmtId="0" fontId="58" fillId="0" borderId="19" xfId="0" applyNumberFormat="1" applyFont="1" applyFill="1" applyBorder="1" applyAlignment="1">
      <alignment horizontal="right" wrapText="1"/>
    </xf>
    <xf numFmtId="0" fontId="52" fillId="0" borderId="0" xfId="0" applyNumberFormat="1" applyFont="1" applyFill="1" applyBorder="1" applyAlignment="1">
      <alignment horizontal="right" vertical="center"/>
    </xf>
    <xf numFmtId="0" fontId="58" fillId="0" borderId="15" xfId="0" applyFont="1" applyFill="1" applyBorder="1"/>
    <xf numFmtId="0" fontId="58" fillId="0" borderId="15" xfId="0" applyNumberFormat="1" applyFont="1" applyFill="1" applyBorder="1" applyAlignment="1">
      <alignment horizontal="right" wrapText="1"/>
    </xf>
    <xf numFmtId="0" fontId="50" fillId="0" borderId="0" xfId="0" applyNumberFormat="1" applyFont="1" applyFill="1" applyBorder="1" applyAlignment="1">
      <alignment horizontal="right" vertical="center"/>
    </xf>
    <xf numFmtId="0" fontId="58" fillId="0" borderId="0" xfId="0" applyNumberFormat="1" applyFont="1" applyFill="1" applyBorder="1" applyAlignment="1">
      <alignment horizontal="right" vertical="center"/>
    </xf>
    <xf numFmtId="0" fontId="58" fillId="0" borderId="15" xfId="0" applyNumberFormat="1" applyFont="1" applyFill="1" applyBorder="1" applyAlignment="1">
      <alignment horizontal="right" vertical="center"/>
    </xf>
    <xf numFmtId="0" fontId="43" fillId="0" borderId="0" xfId="0" applyNumberFormat="1" applyFont="1" applyFill="1" applyBorder="1" applyAlignment="1">
      <alignment horizontal="right" wrapText="1"/>
    </xf>
    <xf numFmtId="0" fontId="31" fillId="0" borderId="0" xfId="0" applyNumberFormat="1" applyFont="1" applyFill="1" applyBorder="1" applyAlignment="1">
      <alignment horizontal="right" wrapText="1"/>
    </xf>
    <xf numFmtId="0" fontId="65" fillId="0" borderId="0" xfId="0" applyFont="1" applyFill="1" applyBorder="1" applyAlignment="1">
      <alignment horizontal="left"/>
    </xf>
    <xf numFmtId="0" fontId="67" fillId="0" borderId="17" xfId="0" applyNumberFormat="1" applyFont="1" applyFill="1" applyBorder="1" applyAlignment="1">
      <alignment wrapText="1"/>
    </xf>
    <xf numFmtId="0" fontId="67" fillId="0" borderId="16" xfId="0" applyFont="1" applyFill="1" applyBorder="1" applyAlignment="1">
      <alignment horizontal="left" wrapText="1"/>
    </xf>
    <xf numFmtId="0" fontId="65" fillId="0" borderId="19" xfId="0" applyFont="1" applyFill="1" applyBorder="1" applyAlignment="1">
      <alignment horizontal="left" wrapText="1"/>
    </xf>
    <xf numFmtId="0" fontId="67" fillId="0" borderId="19" xfId="0" applyFont="1" applyFill="1" applyBorder="1" applyAlignment="1">
      <alignment horizontal="left" wrapText="1"/>
    </xf>
    <xf numFmtId="0" fontId="67" fillId="0" borderId="17" xfId="51" applyFont="1" applyFill="1" applyBorder="1" applyAlignment="1">
      <alignment wrapText="1"/>
    </xf>
    <xf numFmtId="0" fontId="57" fillId="0" borderId="0" xfId="0" applyFont="1" applyFill="1" applyAlignment="1">
      <alignment vertical="center"/>
    </xf>
    <xf numFmtId="0" fontId="57" fillId="0" borderId="0" xfId="0" applyFont="1" applyFill="1" applyAlignment="1">
      <alignment horizontal="left" indent="6"/>
    </xf>
    <xf numFmtId="0" fontId="59" fillId="0" borderId="0" xfId="0" applyFont="1" applyFill="1" applyAlignment="1">
      <alignment horizontal="left" vertical="center" wrapText="1" indent="6"/>
    </xf>
    <xf numFmtId="0" fontId="58" fillId="0" borderId="13" xfId="0" applyFont="1" applyFill="1" applyBorder="1" applyAlignment="1">
      <alignment horizontal="center" vertical="center" wrapText="1"/>
    </xf>
    <xf numFmtId="0" fontId="58" fillId="0" borderId="11" xfId="0" applyFont="1" applyFill="1" applyBorder="1" applyAlignment="1">
      <alignment horizontal="center" vertical="center" wrapText="1"/>
    </xf>
    <xf numFmtId="170" fontId="57" fillId="0" borderId="17" xfId="0" applyNumberFormat="1" applyFont="1" applyFill="1" applyBorder="1" applyAlignment="1">
      <alignment horizontal="left" wrapText="1"/>
    </xf>
    <xf numFmtId="0" fontId="57" fillId="0" borderId="0" xfId="0" applyNumberFormat="1" applyFont="1" applyFill="1" applyBorder="1" applyAlignment="1">
      <alignment horizontal="right"/>
    </xf>
    <xf numFmtId="0" fontId="57" fillId="0" borderId="19" xfId="0" applyFont="1" applyFill="1" applyBorder="1" applyAlignment="1">
      <alignment horizontal="right" wrapText="1"/>
    </xf>
    <xf numFmtId="0" fontId="58" fillId="0" borderId="19" xfId="0" applyFont="1" applyFill="1" applyBorder="1" applyAlignment="1">
      <alignment horizontal="right"/>
    </xf>
    <xf numFmtId="0" fontId="58" fillId="0" borderId="15" xfId="0" applyFont="1" applyFill="1" applyBorder="1" applyAlignment="1">
      <alignment horizontal="right"/>
    </xf>
    <xf numFmtId="0" fontId="58" fillId="0" borderId="0" xfId="0" applyFont="1" applyFill="1" applyBorder="1" applyAlignment="1">
      <alignment horizontal="right"/>
    </xf>
    <xf numFmtId="0" fontId="58" fillId="0" borderId="0" xfId="0" applyFont="1" applyFill="1" applyBorder="1" applyAlignment="1"/>
    <xf numFmtId="170" fontId="58" fillId="0" borderId="17" xfId="0" applyNumberFormat="1" applyFont="1" applyFill="1" applyBorder="1" applyAlignment="1">
      <alignment wrapText="1"/>
    </xf>
    <xf numFmtId="0" fontId="58" fillId="0" borderId="0" xfId="0" applyNumberFormat="1" applyFont="1" applyFill="1" applyBorder="1" applyAlignment="1">
      <alignment horizontal="right"/>
    </xf>
    <xf numFmtId="0" fontId="57" fillId="0" borderId="0" xfId="0" applyFont="1" applyFill="1"/>
    <xf numFmtId="0" fontId="58" fillId="0" borderId="19" xfId="0" applyFont="1" applyFill="1" applyBorder="1" applyAlignment="1"/>
    <xf numFmtId="0" fontId="59" fillId="0" borderId="0" xfId="0" applyFont="1" applyFill="1" applyAlignment="1">
      <alignment horizontal="left" indent="1"/>
    </xf>
    <xf numFmtId="0" fontId="67" fillId="0" borderId="17" xfId="0" applyFont="1" applyFill="1" applyBorder="1" applyAlignment="1">
      <alignment horizontal="left" wrapText="1"/>
    </xf>
    <xf numFmtId="0" fontId="34" fillId="0" borderId="23" xfId="0" applyFont="1" applyFill="1" applyBorder="1" applyAlignment="1">
      <alignment horizontal="left" wrapText="1" indent="6"/>
    </xf>
    <xf numFmtId="170" fontId="47" fillId="0" borderId="22" xfId="0" applyNumberFormat="1" applyFont="1" applyFill="1" applyBorder="1" applyAlignment="1">
      <alignment horizontal="left" wrapText="1"/>
    </xf>
    <xf numFmtId="0" fontId="31" fillId="0" borderId="15" xfId="0" applyFont="1" applyFill="1" applyBorder="1" applyAlignment="1">
      <alignment wrapText="1"/>
    </xf>
    <xf numFmtId="166" fontId="45" fillId="0" borderId="0" xfId="0" applyNumberFormat="1" applyFont="1" applyFill="1" applyBorder="1" applyAlignment="1">
      <alignment horizontal="right" wrapText="1"/>
    </xf>
    <xf numFmtId="170" fontId="47" fillId="0" borderId="18" xfId="0" applyNumberFormat="1" applyFont="1" applyFill="1" applyBorder="1" applyAlignment="1">
      <alignment horizontal="left" wrapText="1"/>
    </xf>
    <xf numFmtId="165" fontId="31" fillId="0" borderId="14" xfId="0" applyNumberFormat="1" applyFont="1" applyFill="1" applyBorder="1" applyAlignment="1">
      <alignment horizontal="right" wrapText="1"/>
    </xf>
    <xf numFmtId="165" fontId="31" fillId="0" borderId="16" xfId="0" applyNumberFormat="1" applyFont="1" applyFill="1" applyBorder="1" applyAlignment="1">
      <alignment horizontal="right" wrapText="1"/>
    </xf>
    <xf numFmtId="165" fontId="43" fillId="0" borderId="0" xfId="0" applyNumberFormat="1" applyFont="1" applyFill="1" applyBorder="1" applyAlignment="1">
      <alignment horizontal="right" wrapText="1"/>
    </xf>
    <xf numFmtId="170" fontId="45" fillId="0" borderId="17" xfId="0" applyNumberFormat="1" applyFont="1" applyFill="1" applyBorder="1" applyAlignment="1">
      <alignment horizontal="left" wrapText="1"/>
    </xf>
    <xf numFmtId="165" fontId="34" fillId="0" borderId="0" xfId="0" applyNumberFormat="1" applyFont="1" applyFill="1" applyAlignment="1">
      <alignment wrapText="1"/>
    </xf>
    <xf numFmtId="0" fontId="45" fillId="0" borderId="17" xfId="0" applyFont="1" applyFill="1" applyBorder="1" applyAlignment="1">
      <alignment horizontal="center" vertical="center" wrapText="1"/>
    </xf>
    <xf numFmtId="0" fontId="34" fillId="0" borderId="10" xfId="0" applyFont="1" applyFill="1" applyBorder="1" applyAlignment="1">
      <alignment wrapText="1"/>
    </xf>
    <xf numFmtId="165" fontId="31" fillId="0" borderId="14" xfId="0" applyNumberFormat="1" applyFont="1" applyFill="1" applyBorder="1" applyAlignment="1">
      <alignment horizontal="right"/>
    </xf>
    <xf numFmtId="165" fontId="31" fillId="0" borderId="16" xfId="0" applyNumberFormat="1" applyFont="1" applyFill="1" applyBorder="1" applyAlignment="1">
      <alignment wrapText="1"/>
    </xf>
    <xf numFmtId="168" fontId="34" fillId="0" borderId="0" xfId="0" applyNumberFormat="1" applyFont="1" applyFill="1" applyAlignment="1">
      <alignment wrapText="1"/>
    </xf>
    <xf numFmtId="0" fontId="67" fillId="0" borderId="0" xfId="0" applyFont="1" applyFill="1" applyBorder="1" applyAlignment="1"/>
    <xf numFmtId="0" fontId="67" fillId="0" borderId="0" xfId="0" applyNumberFormat="1" applyFont="1" applyFill="1" applyBorder="1" applyAlignment="1">
      <alignment horizontal="left" wrapText="1"/>
    </xf>
    <xf numFmtId="0" fontId="47" fillId="0" borderId="0" xfId="0" applyFont="1" applyFill="1" applyBorder="1" applyAlignment="1">
      <alignment vertical="center"/>
    </xf>
    <xf numFmtId="0" fontId="47" fillId="0" borderId="0" xfId="0" applyFont="1" applyFill="1" applyBorder="1" applyAlignment="1">
      <alignment horizontal="left" vertical="center"/>
    </xf>
    <xf numFmtId="0" fontId="45" fillId="0" borderId="0" xfId="0" applyFont="1" applyFill="1" applyBorder="1" applyAlignment="1">
      <alignment horizontal="center" vertical="center" wrapText="1"/>
    </xf>
    <xf numFmtId="0" fontId="34" fillId="0" borderId="21" xfId="0" applyFont="1" applyFill="1" applyBorder="1" applyAlignment="1">
      <alignment horizontal="center" vertical="center" wrapText="1"/>
    </xf>
    <xf numFmtId="0" fontId="43" fillId="0" borderId="0" xfId="0" applyFont="1" applyFill="1" applyBorder="1" applyAlignment="1">
      <alignment horizontal="right" wrapText="1"/>
    </xf>
    <xf numFmtId="0" fontId="58" fillId="0" borderId="0" xfId="0" applyNumberFormat="1" applyFont="1" applyFill="1" applyBorder="1" applyAlignment="1">
      <alignment horizontal="right" wrapText="1"/>
    </xf>
    <xf numFmtId="1" fontId="58" fillId="0" borderId="19" xfId="0" applyNumberFormat="1" applyFont="1" applyFill="1" applyBorder="1" applyAlignment="1">
      <alignment horizontal="right" wrapText="1"/>
    </xf>
    <xf numFmtId="1" fontId="43" fillId="0" borderId="15" xfId="0" applyNumberFormat="1" applyFont="1" applyFill="1" applyBorder="1" applyAlignment="1">
      <alignment horizontal="right" wrapText="1"/>
    </xf>
    <xf numFmtId="0" fontId="35" fillId="0" borderId="0" xfId="0" applyFont="1" applyFill="1" applyBorder="1" applyAlignment="1">
      <alignment horizontal="left" wrapText="1"/>
    </xf>
    <xf numFmtId="0" fontId="65" fillId="0" borderId="0" xfId="0" applyFont="1" applyFill="1" applyBorder="1" applyAlignment="1">
      <alignment horizontal="left" vertical="center" indent="7"/>
    </xf>
    <xf numFmtId="0" fontId="34" fillId="0" borderId="29" xfId="37" applyFont="1" applyFill="1" applyBorder="1" applyAlignment="1" applyProtection="1">
      <alignment horizontal="center" vertical="center"/>
    </xf>
    <xf numFmtId="0" fontId="31" fillId="0" borderId="0" xfId="0" applyFont="1" applyFill="1" applyAlignment="1">
      <alignment vertical="center"/>
    </xf>
    <xf numFmtId="0" fontId="35" fillId="0" borderId="23" xfId="0" applyFont="1" applyFill="1" applyBorder="1" applyAlignment="1">
      <alignment vertical="center"/>
    </xf>
    <xf numFmtId="166" fontId="43" fillId="0" borderId="0" xfId="0" applyNumberFormat="1" applyFont="1" applyFill="1" applyBorder="1" applyAlignment="1">
      <alignment horizontal="right" wrapText="1"/>
    </xf>
    <xf numFmtId="0" fontId="65" fillId="0" borderId="0" xfId="0" applyFont="1" applyFill="1" applyAlignment="1">
      <alignment horizontal="left" wrapText="1" indent="7"/>
    </xf>
    <xf numFmtId="0" fontId="31" fillId="0" borderId="0" xfId="0" applyFont="1" applyFill="1" applyAlignment="1">
      <alignment horizontal="left" vertical="center"/>
    </xf>
    <xf numFmtId="0" fontId="35" fillId="0" borderId="23" xfId="0" applyFont="1" applyFill="1" applyBorder="1" applyAlignment="1">
      <alignment horizontal="left" vertical="center"/>
    </xf>
    <xf numFmtId="1" fontId="43" fillId="0" borderId="15" xfId="0" applyNumberFormat="1" applyFont="1" applyFill="1" applyBorder="1" applyAlignment="1">
      <alignment horizontal="right"/>
    </xf>
    <xf numFmtId="164" fontId="34" fillId="0" borderId="0" xfId="0" applyNumberFormat="1" applyFont="1" applyFill="1" applyBorder="1" applyAlignment="1">
      <alignment horizontal="left" wrapText="1"/>
    </xf>
    <xf numFmtId="164" fontId="34" fillId="0" borderId="0" xfId="0" applyNumberFormat="1" applyFont="1" applyFill="1" applyBorder="1" applyAlignment="1">
      <alignment horizontal="left" wrapText="1" indent="1"/>
    </xf>
    <xf numFmtId="164" fontId="34" fillId="0" borderId="0" xfId="0" applyNumberFormat="1" applyFont="1" applyFill="1" applyBorder="1" applyAlignment="1">
      <alignment horizontal="left"/>
    </xf>
    <xf numFmtId="170" fontId="34" fillId="0" borderId="0" xfId="0" applyNumberFormat="1" applyFont="1" applyFill="1" applyBorder="1" applyAlignment="1">
      <alignment horizontal="left"/>
    </xf>
    <xf numFmtId="0" fontId="34" fillId="0" borderId="0" xfId="0" applyFont="1" applyFill="1" applyAlignment="1">
      <alignment horizontal="justify"/>
    </xf>
    <xf numFmtId="0" fontId="34" fillId="0" borderId="0" xfId="0" applyNumberFormat="1" applyFont="1" applyFill="1" applyBorder="1" applyAlignment="1">
      <alignment horizontal="left"/>
    </xf>
    <xf numFmtId="0" fontId="58" fillId="0" borderId="0" xfId="0" applyFont="1" applyFill="1" applyAlignment="1">
      <alignment wrapText="1"/>
    </xf>
    <xf numFmtId="0" fontId="57" fillId="0" borderId="0" xfId="0" applyFont="1" applyFill="1" applyBorder="1" applyAlignment="1"/>
    <xf numFmtId="0" fontId="58" fillId="0" borderId="27" xfId="37" applyFont="1" applyFill="1" applyBorder="1" applyAlignment="1" applyProtection="1">
      <alignment horizontal="center" vertical="center"/>
    </xf>
    <xf numFmtId="0" fontId="57" fillId="0" borderId="0" xfId="0" applyFont="1" applyFill="1" applyAlignment="1">
      <alignment horizontal="left" indent="7"/>
    </xf>
    <xf numFmtId="0" fontId="58" fillId="0" borderId="0" xfId="0" applyFont="1" applyFill="1" applyAlignment="1"/>
    <xf numFmtId="0" fontId="58" fillId="0" borderId="16" xfId="51" applyFont="1" applyFill="1" applyBorder="1" applyAlignment="1">
      <alignment horizontal="center" vertical="center" wrapText="1"/>
    </xf>
    <xf numFmtId="0" fontId="58" fillId="0" borderId="0" xfId="0" applyFont="1" applyFill="1" applyBorder="1" applyAlignment="1">
      <alignment wrapText="1"/>
    </xf>
    <xf numFmtId="170" fontId="57" fillId="0" borderId="0" xfId="51" applyNumberFormat="1" applyFont="1" applyFill="1" applyBorder="1" applyAlignment="1">
      <alignment horizontal="left" wrapText="1"/>
    </xf>
    <xf numFmtId="165" fontId="57" fillId="0" borderId="19" xfId="51" applyNumberFormat="1" applyFont="1" applyFill="1" applyBorder="1" applyAlignment="1">
      <alignment horizontal="right" wrapText="1"/>
    </xf>
    <xf numFmtId="0" fontId="57" fillId="0" borderId="19" xfId="51" applyFont="1" applyFill="1" applyBorder="1" applyAlignment="1">
      <alignment horizontal="right" wrapText="1"/>
    </xf>
    <xf numFmtId="165" fontId="61" fillId="0" borderId="19" xfId="51" applyNumberFormat="1" applyFont="1" applyFill="1" applyBorder="1" applyAlignment="1">
      <alignment horizontal="right" wrapText="1"/>
    </xf>
    <xf numFmtId="0" fontId="59" fillId="0" borderId="0" xfId="0" applyFont="1" applyFill="1" applyBorder="1" applyAlignment="1">
      <alignment wrapText="1"/>
    </xf>
    <xf numFmtId="0" fontId="59" fillId="0" borderId="0" xfId="0" applyFont="1" applyFill="1" applyAlignment="1">
      <alignment wrapText="1"/>
    </xf>
    <xf numFmtId="170" fontId="58" fillId="0" borderId="0" xfId="51" applyNumberFormat="1" applyFont="1" applyFill="1" applyBorder="1" applyAlignment="1">
      <alignment horizontal="left" wrapText="1"/>
    </xf>
    <xf numFmtId="165" fontId="58" fillId="0" borderId="19" xfId="51" applyNumberFormat="1" applyFont="1" applyFill="1" applyBorder="1" applyAlignment="1">
      <alignment horizontal="right" wrapText="1"/>
    </xf>
    <xf numFmtId="0" fontId="58" fillId="0" borderId="0" xfId="0" applyFont="1" applyFill="1" applyBorder="1" applyAlignment="1">
      <alignment horizontal="right" wrapText="1"/>
    </xf>
    <xf numFmtId="165" fontId="58" fillId="0" borderId="15" xfId="51" applyNumberFormat="1" applyFont="1" applyFill="1" applyBorder="1" applyAlignment="1">
      <alignment horizontal="right" wrapText="1"/>
    </xf>
    <xf numFmtId="165" fontId="58" fillId="0" borderId="0" xfId="51" applyNumberFormat="1" applyFont="1" applyFill="1" applyBorder="1" applyAlignment="1">
      <alignment horizontal="right" wrapText="1"/>
    </xf>
    <xf numFmtId="165" fontId="58" fillId="0" borderId="0" xfId="0" applyNumberFormat="1" applyFont="1" applyFill="1" applyBorder="1" applyAlignment="1">
      <alignment horizontal="right" wrapText="1"/>
    </xf>
    <xf numFmtId="165" fontId="58" fillId="0" borderId="17" xfId="51" applyNumberFormat="1" applyFont="1" applyFill="1" applyBorder="1" applyAlignment="1">
      <alignment horizontal="right" wrapText="1"/>
    </xf>
    <xf numFmtId="165" fontId="58" fillId="0" borderId="17" xfId="0" applyNumberFormat="1" applyFont="1" applyFill="1" applyBorder="1" applyAlignment="1">
      <alignment horizontal="right" wrapText="1"/>
    </xf>
    <xf numFmtId="0" fontId="58" fillId="0" borderId="0" xfId="0" applyFont="1" applyFill="1" applyAlignment="1">
      <alignment horizontal="right" wrapText="1"/>
    </xf>
    <xf numFmtId="0" fontId="58" fillId="0" borderId="0" xfId="0" applyNumberFormat="1" applyFont="1" applyFill="1" applyAlignment="1">
      <alignment horizontal="right" wrapText="1"/>
    </xf>
    <xf numFmtId="0" fontId="58" fillId="0" borderId="0" xfId="0" applyNumberFormat="1" applyFont="1" applyFill="1" applyAlignment="1">
      <alignment wrapText="1"/>
    </xf>
    <xf numFmtId="0" fontId="67" fillId="0" borderId="0" xfId="51" applyNumberFormat="1" applyFont="1" applyFill="1" applyBorder="1" applyAlignment="1">
      <alignment horizontal="left" wrapText="1"/>
    </xf>
    <xf numFmtId="165" fontId="57" fillId="0" borderId="14" xfId="51" applyNumberFormat="1" applyFont="1" applyFill="1" applyBorder="1" applyAlignment="1">
      <alignment horizontal="right" wrapText="1"/>
    </xf>
    <xf numFmtId="0" fontId="57" fillId="0" borderId="14" xfId="51" applyFont="1" applyFill="1" applyBorder="1" applyAlignment="1">
      <alignment horizontal="right" wrapText="1"/>
    </xf>
    <xf numFmtId="0" fontId="57" fillId="0" borderId="16" xfId="51" applyFont="1" applyFill="1" applyBorder="1" applyAlignment="1">
      <alignment horizontal="right" wrapText="1"/>
    </xf>
    <xf numFmtId="2" fontId="57" fillId="0" borderId="15" xfId="51" applyNumberFormat="1" applyFont="1" applyFill="1" applyBorder="1" applyAlignment="1">
      <alignment horizontal="right" wrapText="1"/>
    </xf>
    <xf numFmtId="0" fontId="57" fillId="0" borderId="15" xfId="51" applyFont="1" applyFill="1" applyBorder="1" applyAlignment="1">
      <alignment horizontal="right" wrapText="1"/>
    </xf>
    <xf numFmtId="165" fontId="31" fillId="0" borderId="0" xfId="0" applyNumberFormat="1" applyFont="1" applyFill="1" applyBorder="1" applyAlignment="1"/>
    <xf numFmtId="165" fontId="34" fillId="0" borderId="24" xfId="37" applyNumberFormat="1" applyFont="1" applyFill="1" applyBorder="1" applyAlignment="1" applyProtection="1"/>
    <xf numFmtId="165" fontId="31" fillId="0" borderId="0" xfId="0" applyNumberFormat="1" applyFont="1" applyFill="1" applyBorder="1" applyAlignment="1">
      <alignment horizontal="left" indent="7"/>
    </xf>
    <xf numFmtId="165" fontId="34" fillId="0" borderId="0" xfId="0" applyNumberFormat="1" applyFont="1" applyFill="1" applyBorder="1" applyAlignment="1"/>
    <xf numFmtId="165" fontId="35" fillId="0" borderId="0" xfId="0" applyNumberFormat="1" applyFont="1" applyFill="1" applyBorder="1" applyAlignment="1">
      <alignment horizontal="left" wrapText="1" indent="6"/>
    </xf>
    <xf numFmtId="165" fontId="34" fillId="0" borderId="0" xfId="0" applyNumberFormat="1" applyFont="1" applyFill="1" applyBorder="1" applyAlignment="1">
      <alignment horizontal="left" wrapText="1" indent="6"/>
    </xf>
    <xf numFmtId="1" fontId="31" fillId="0" borderId="15" xfId="0" applyNumberFormat="1" applyFont="1" applyFill="1" applyBorder="1" applyAlignment="1">
      <alignment horizontal="left" wrapText="1"/>
    </xf>
    <xf numFmtId="165" fontId="31" fillId="0" borderId="15" xfId="0" applyNumberFormat="1" applyFont="1" applyFill="1" applyBorder="1" applyAlignment="1">
      <alignment wrapText="1"/>
    </xf>
    <xf numFmtId="165" fontId="31" fillId="0" borderId="17" xfId="0" applyNumberFormat="1" applyFont="1" applyFill="1" applyBorder="1" applyAlignment="1">
      <alignment horizontal="right" wrapText="1"/>
    </xf>
    <xf numFmtId="165" fontId="31" fillId="0" borderId="0" xfId="0" applyNumberFormat="1" applyFont="1" applyFill="1" applyAlignment="1">
      <alignment wrapText="1"/>
    </xf>
    <xf numFmtId="165" fontId="31" fillId="0" borderId="17" xfId="0" applyNumberFormat="1" applyFont="1" applyFill="1" applyBorder="1" applyAlignment="1">
      <alignment wrapText="1"/>
    </xf>
    <xf numFmtId="0" fontId="31" fillId="0" borderId="0" xfId="0" applyFont="1" applyFill="1" applyBorder="1" applyAlignment="1">
      <alignment horizontal="right"/>
    </xf>
    <xf numFmtId="165" fontId="34" fillId="0" borderId="17" xfId="0" applyNumberFormat="1" applyFont="1" applyFill="1" applyBorder="1" applyAlignment="1">
      <alignment horizontal="right" wrapText="1"/>
    </xf>
    <xf numFmtId="0" fontId="31" fillId="0" borderId="15" xfId="0" applyFont="1" applyFill="1" applyBorder="1" applyAlignment="1"/>
    <xf numFmtId="0" fontId="31" fillId="0" borderId="0" xfId="0" applyFont="1" applyFill="1" applyBorder="1" applyAlignment="1">
      <alignment horizontal="right" wrapText="1"/>
    </xf>
    <xf numFmtId="165" fontId="34" fillId="0" borderId="0" xfId="0" applyNumberFormat="1" applyFont="1" applyFill="1" applyAlignment="1">
      <alignment horizontal="right" wrapText="1"/>
    </xf>
    <xf numFmtId="165" fontId="65" fillId="0" borderId="0" xfId="0" applyNumberFormat="1" applyFont="1" applyFill="1" applyBorder="1" applyAlignment="1">
      <alignment horizontal="left" indent="7"/>
    </xf>
    <xf numFmtId="165" fontId="67" fillId="0" borderId="0" xfId="0" applyNumberFormat="1" applyFont="1" applyFill="1" applyBorder="1" applyAlignment="1"/>
    <xf numFmtId="165" fontId="65" fillId="0" borderId="0" xfId="0" applyNumberFormat="1" applyFont="1" applyFill="1" applyAlignment="1">
      <alignment wrapText="1"/>
    </xf>
    <xf numFmtId="165" fontId="65" fillId="0" borderId="0" xfId="0" applyNumberFormat="1" applyFont="1" applyFill="1" applyBorder="1" applyAlignment="1"/>
    <xf numFmtId="165" fontId="65" fillId="0" borderId="0" xfId="0" applyNumberFormat="1" applyFont="1" applyFill="1" applyBorder="1" applyAlignment="1">
      <alignment horizontal="right" wrapText="1"/>
    </xf>
    <xf numFmtId="0" fontId="34" fillId="0" borderId="19" xfId="0" applyFont="1" applyFill="1" applyBorder="1" applyAlignment="1">
      <alignment horizontal="right" wrapText="1"/>
    </xf>
    <xf numFmtId="0" fontId="34" fillId="0" borderId="15" xfId="0" applyFont="1" applyFill="1" applyBorder="1" applyAlignment="1">
      <alignment horizontal="right" vertical="center" wrapText="1"/>
    </xf>
    <xf numFmtId="0" fontId="34" fillId="0" borderId="0" xfId="0" applyFont="1" applyFill="1" applyAlignment="1">
      <alignment horizontal="right" vertical="center" wrapText="1"/>
    </xf>
    <xf numFmtId="0" fontId="31" fillId="0" borderId="19" xfId="0" applyFont="1" applyFill="1" applyBorder="1" applyAlignment="1">
      <alignment horizontal="right" wrapText="1"/>
    </xf>
    <xf numFmtId="170" fontId="45" fillId="0" borderId="17" xfId="0" applyNumberFormat="1" applyFont="1" applyFill="1" applyBorder="1" applyAlignment="1">
      <alignment vertical="top" wrapText="1"/>
    </xf>
    <xf numFmtId="49" fontId="34" fillId="0" borderId="17" xfId="0" applyNumberFormat="1" applyFont="1" applyFill="1" applyBorder="1" applyAlignment="1">
      <alignment horizontal="right" vertical="top" wrapText="1"/>
    </xf>
    <xf numFmtId="49" fontId="34" fillId="0" borderId="15" xfId="0" applyNumberFormat="1" applyFont="1" applyFill="1" applyBorder="1" applyAlignment="1">
      <alignment horizontal="right" vertical="top" wrapText="1"/>
    </xf>
    <xf numFmtId="49" fontId="34" fillId="0" borderId="0" xfId="0" applyNumberFormat="1" applyFont="1" applyFill="1" applyBorder="1" applyAlignment="1">
      <alignment horizontal="right" vertical="top" wrapText="1"/>
    </xf>
    <xf numFmtId="49" fontId="34" fillId="0" borderId="19" xfId="0" applyNumberFormat="1" applyFont="1" applyFill="1" applyBorder="1" applyAlignment="1">
      <alignment horizontal="right" vertical="top" wrapText="1"/>
    </xf>
    <xf numFmtId="49" fontId="34" fillId="0" borderId="0" xfId="0" applyNumberFormat="1" applyFont="1" applyFill="1" applyBorder="1" applyAlignment="1">
      <alignment horizontal="right"/>
    </xf>
    <xf numFmtId="49" fontId="34" fillId="0" borderId="19" xfId="0" applyNumberFormat="1" applyFont="1" applyFill="1" applyBorder="1" applyAlignment="1">
      <alignment horizontal="right"/>
    </xf>
    <xf numFmtId="49" fontId="34" fillId="0" borderId="15" xfId="0" applyNumberFormat="1" applyFont="1" applyFill="1" applyBorder="1" applyAlignment="1">
      <alignment horizontal="right"/>
    </xf>
    <xf numFmtId="0" fontId="34" fillId="0" borderId="15" xfId="0" applyNumberFormat="1" applyFont="1" applyFill="1" applyBorder="1" applyAlignment="1">
      <alignment horizontal="right" vertical="center" wrapText="1"/>
    </xf>
    <xf numFmtId="0" fontId="34" fillId="0" borderId="0" xfId="0" applyNumberFormat="1" applyFont="1" applyFill="1" applyAlignment="1">
      <alignment horizontal="right" vertical="center" wrapText="1"/>
    </xf>
    <xf numFmtId="0" fontId="34" fillId="0" borderId="15" xfId="0" applyFont="1" applyFill="1" applyBorder="1" applyAlignment="1">
      <alignment horizontal="right" vertical="top" wrapText="1"/>
    </xf>
    <xf numFmtId="0" fontId="34" fillId="0" borderId="0" xfId="0" applyFont="1" applyFill="1" applyAlignment="1">
      <alignment horizontal="right" vertical="top" wrapText="1"/>
    </xf>
    <xf numFmtId="170" fontId="47" fillId="0" borderId="17" xfId="0" applyNumberFormat="1" applyFont="1" applyFill="1" applyBorder="1" applyAlignment="1">
      <alignment vertical="top" wrapText="1"/>
    </xf>
    <xf numFmtId="49" fontId="31" fillId="0" borderId="15" xfId="0" applyNumberFormat="1" applyFont="1" applyFill="1" applyBorder="1" applyAlignment="1">
      <alignment horizontal="right"/>
    </xf>
    <xf numFmtId="49" fontId="31" fillId="0" borderId="0" xfId="0" applyNumberFormat="1" applyFont="1" applyFill="1" applyBorder="1" applyAlignment="1">
      <alignment horizontal="right"/>
    </xf>
    <xf numFmtId="0" fontId="48" fillId="0" borderId="0" xfId="0" applyFont="1" applyFill="1" applyBorder="1" applyAlignment="1">
      <alignment vertical="top" wrapText="1"/>
    </xf>
    <xf numFmtId="0" fontId="65" fillId="0" borderId="0" xfId="0" applyFont="1" applyFill="1" applyBorder="1" applyAlignment="1">
      <alignment vertical="center"/>
    </xf>
    <xf numFmtId="0" fontId="67" fillId="0" borderId="17" xfId="0" applyFont="1" applyFill="1" applyBorder="1" applyAlignment="1">
      <alignment vertical="top" wrapText="1"/>
    </xf>
    <xf numFmtId="0" fontId="34" fillId="0" borderId="10" xfId="0" applyFont="1" applyFill="1" applyBorder="1"/>
    <xf numFmtId="0" fontId="44" fillId="0" borderId="13" xfId="0" applyFont="1" applyFill="1" applyBorder="1" applyAlignment="1">
      <alignment horizontal="center" vertical="center" wrapText="1"/>
    </xf>
    <xf numFmtId="0" fontId="44" fillId="0" borderId="11" xfId="0" applyFont="1" applyFill="1" applyBorder="1" applyAlignment="1">
      <alignment horizontal="center" vertical="center" wrapText="1"/>
    </xf>
    <xf numFmtId="165" fontId="31" fillId="0" borderId="14" xfId="0" applyNumberFormat="1" applyFont="1" applyFill="1" applyBorder="1" applyAlignment="1">
      <alignment horizontal="right" vertical="top"/>
    </xf>
    <xf numFmtId="165" fontId="31" fillId="0" borderId="16" xfId="0" applyNumberFormat="1" applyFont="1" applyFill="1" applyBorder="1" applyAlignment="1">
      <alignment horizontal="right" vertical="top"/>
    </xf>
    <xf numFmtId="165" fontId="34" fillId="0" borderId="15" xfId="0" applyNumberFormat="1" applyFont="1" applyFill="1" applyBorder="1" applyAlignment="1">
      <alignment horizontal="right" vertical="top"/>
    </xf>
    <xf numFmtId="165" fontId="34" fillId="0" borderId="19" xfId="0" applyNumberFormat="1" applyFont="1" applyFill="1" applyBorder="1" applyAlignment="1">
      <alignment horizontal="right" vertical="top"/>
    </xf>
    <xf numFmtId="165" fontId="31" fillId="0" borderId="15" xfId="0" applyNumberFormat="1" applyFont="1" applyFill="1" applyBorder="1"/>
    <xf numFmtId="165" fontId="31" fillId="0" borderId="19" xfId="0" applyNumberFormat="1" applyFont="1" applyFill="1" applyBorder="1"/>
    <xf numFmtId="165" fontId="31" fillId="0" borderId="15" xfId="0" applyNumberFormat="1" applyFont="1" applyFill="1" applyBorder="1" applyAlignment="1">
      <alignment horizontal="right" vertical="top"/>
    </xf>
    <xf numFmtId="165" fontId="31" fillId="0" borderId="19" xfId="0" applyNumberFormat="1" applyFont="1" applyFill="1" applyBorder="1" applyAlignment="1">
      <alignment horizontal="right" vertical="top"/>
    </xf>
    <xf numFmtId="0" fontId="65" fillId="0" borderId="0" xfId="0" applyFont="1" applyFill="1" applyBorder="1" applyAlignment="1">
      <alignment vertical="top" wrapText="1"/>
    </xf>
    <xf numFmtId="0" fontId="35" fillId="0" borderId="22" xfId="0" applyFont="1" applyFill="1" applyBorder="1" applyAlignment="1">
      <alignment horizontal="center" vertical="top" wrapText="1"/>
    </xf>
    <xf numFmtId="0" fontId="35" fillId="0" borderId="0" xfId="0" applyFont="1" applyFill="1" applyBorder="1" applyAlignment="1">
      <alignment horizontal="center" vertical="top" wrapText="1"/>
    </xf>
    <xf numFmtId="0" fontId="31" fillId="0" borderId="0" xfId="0" applyFont="1" applyFill="1" applyBorder="1" applyAlignment="1">
      <alignment horizontal="left" vertical="center" wrapText="1"/>
    </xf>
    <xf numFmtId="0" fontId="35" fillId="0" borderId="0" xfId="0" applyFont="1" applyFill="1" applyBorder="1" applyAlignment="1">
      <alignment horizontal="left" vertical="center" wrapText="1"/>
    </xf>
    <xf numFmtId="0" fontId="34" fillId="0" borderId="0" xfId="0" applyFont="1" applyFill="1" applyAlignment="1">
      <alignment horizontal="center" vertical="center"/>
    </xf>
    <xf numFmtId="0" fontId="34" fillId="0" borderId="0" xfId="0" applyFont="1" applyFill="1" applyBorder="1" applyAlignment="1">
      <alignment horizontal="right" vertical="center" wrapText="1"/>
    </xf>
    <xf numFmtId="0" fontId="34" fillId="0" borderId="17" xfId="0" applyFont="1" applyFill="1" applyBorder="1" applyAlignment="1">
      <alignment horizontal="right" vertical="center" wrapText="1"/>
    </xf>
    <xf numFmtId="0" fontId="34" fillId="0" borderId="19" xfId="0" applyFont="1" applyFill="1" applyBorder="1" applyAlignment="1">
      <alignment horizontal="right" vertical="top" wrapText="1"/>
    </xf>
    <xf numFmtId="165" fontId="34" fillId="0" borderId="19" xfId="0" applyNumberFormat="1" applyFont="1" applyFill="1" applyBorder="1" applyAlignment="1">
      <alignment horizontal="right" vertical="top" wrapText="1"/>
    </xf>
    <xf numFmtId="165" fontId="34" fillId="0" borderId="15" xfId="0" applyNumberFormat="1" applyFont="1" applyFill="1" applyBorder="1" applyAlignment="1">
      <alignment horizontal="right" vertical="top" wrapText="1"/>
    </xf>
    <xf numFmtId="0" fontId="34" fillId="0" borderId="19" xfId="0" applyFont="1" applyFill="1" applyBorder="1" applyAlignment="1">
      <alignment horizontal="right"/>
    </xf>
    <xf numFmtId="0" fontId="34" fillId="0" borderId="15" xfId="0" applyFont="1" applyFill="1" applyBorder="1" applyAlignment="1">
      <alignment horizontal="right"/>
    </xf>
    <xf numFmtId="165" fontId="34" fillId="0" borderId="0" xfId="0" applyNumberFormat="1" applyFont="1" applyFill="1" applyBorder="1" applyAlignment="1">
      <alignment horizontal="right" vertical="top" wrapText="1"/>
    </xf>
    <xf numFmtId="165" fontId="34" fillId="0" borderId="15" xfId="0" applyNumberFormat="1" applyFont="1" applyFill="1" applyBorder="1" applyAlignment="1">
      <alignment horizontal="right"/>
    </xf>
    <xf numFmtId="165" fontId="34" fillId="0" borderId="0" xfId="0" applyNumberFormat="1" applyFont="1" applyFill="1" applyBorder="1" applyAlignment="1">
      <alignment horizontal="right"/>
    </xf>
    <xf numFmtId="165" fontId="34" fillId="0" borderId="19" xfId="0" applyNumberFormat="1" applyFont="1" applyFill="1" applyBorder="1" applyAlignment="1">
      <alignment horizontal="right"/>
    </xf>
    <xf numFmtId="0" fontId="34" fillId="0" borderId="14" xfId="0" applyFont="1" applyFill="1" applyBorder="1" applyAlignment="1">
      <alignment wrapText="1"/>
    </xf>
    <xf numFmtId="0" fontId="34" fillId="0" borderId="14" xfId="0" applyFont="1" applyFill="1" applyBorder="1" applyAlignment="1">
      <alignment horizontal="center" wrapText="1"/>
    </xf>
    <xf numFmtId="0" fontId="34" fillId="0" borderId="16" xfId="0" applyFont="1" applyFill="1" applyBorder="1" applyAlignment="1">
      <alignment horizontal="center" wrapText="1"/>
    </xf>
    <xf numFmtId="0" fontId="34" fillId="0" borderId="15" xfId="0" applyFont="1" applyFill="1" applyBorder="1" applyAlignment="1">
      <alignment horizontal="center" wrapText="1"/>
    </xf>
    <xf numFmtId="0" fontId="34" fillId="0" borderId="19" xfId="0" applyFont="1" applyFill="1" applyBorder="1" applyAlignment="1">
      <alignment horizontal="center" wrapText="1"/>
    </xf>
    <xf numFmtId="0" fontId="34" fillId="0" borderId="0" xfId="0" applyFont="1" applyFill="1" applyAlignment="1">
      <alignment horizontal="left"/>
    </xf>
    <xf numFmtId="0" fontId="65" fillId="0" borderId="0" xfId="0" applyFont="1" applyFill="1" applyAlignment="1">
      <alignment horizontal="left"/>
    </xf>
    <xf numFmtId="0" fontId="4" fillId="0" borderId="0" xfId="0" applyFont="1" applyFill="1" applyBorder="1"/>
    <xf numFmtId="0" fontId="0" fillId="0" borderId="0" xfId="0" applyFill="1" applyAlignment="1">
      <alignment wrapText="1"/>
    </xf>
    <xf numFmtId="0" fontId="65" fillId="0" borderId="0" xfId="0" applyFont="1" applyFill="1" applyBorder="1" applyAlignment="1">
      <alignment horizontal="left" wrapText="1" indent="2"/>
    </xf>
    <xf numFmtId="0" fontId="73" fillId="0" borderId="0" xfId="0" applyFont="1" applyFill="1" applyBorder="1"/>
    <xf numFmtId="170" fontId="34" fillId="0" borderId="22" xfId="0" applyNumberFormat="1" applyFont="1" applyFill="1" applyBorder="1" applyAlignment="1">
      <alignment wrapText="1"/>
    </xf>
    <xf numFmtId="0" fontId="65" fillId="0" borderId="0" xfId="0" applyFont="1" applyBorder="1" applyAlignment="1">
      <alignment horizontal="left" indent="1"/>
    </xf>
    <xf numFmtId="0" fontId="65" fillId="0" borderId="0" xfId="0" applyFont="1" applyBorder="1"/>
    <xf numFmtId="0" fontId="65" fillId="0" borderId="0" xfId="0" applyNumberFormat="1" applyFont="1" applyFill="1" applyBorder="1" applyAlignment="1">
      <alignment horizontal="left" indent="7"/>
    </xf>
    <xf numFmtId="170" fontId="34" fillId="0" borderId="0" xfId="0" applyNumberFormat="1" applyFont="1" applyFill="1" applyBorder="1" applyAlignment="1"/>
    <xf numFmtId="2" fontId="34" fillId="0" borderId="15" xfId="51" applyNumberFormat="1" applyFont="1" applyFill="1" applyBorder="1" applyAlignment="1">
      <alignment horizontal="right" wrapText="1"/>
    </xf>
    <xf numFmtId="2" fontId="34" fillId="0" borderId="0" xfId="51" applyNumberFormat="1" applyFont="1" applyFill="1" applyBorder="1" applyAlignment="1">
      <alignment horizontal="right" wrapText="1"/>
    </xf>
    <xf numFmtId="0" fontId="67" fillId="0" borderId="0" xfId="0" applyFont="1" applyFill="1" applyBorder="1" applyAlignment="1">
      <alignment vertical="center"/>
    </xf>
    <xf numFmtId="2" fontId="31" fillId="0" borderId="0" xfId="0" applyNumberFormat="1" applyFont="1" applyFill="1" applyBorder="1" applyAlignment="1">
      <alignment vertical="center"/>
    </xf>
    <xf numFmtId="0" fontId="34" fillId="0" borderId="0" xfId="118" applyFont="1" applyFill="1" applyBorder="1" applyAlignment="1" applyProtection="1">
      <alignment horizontal="center" vertical="center"/>
    </xf>
    <xf numFmtId="2" fontId="35" fillId="0" borderId="0" xfId="0" applyNumberFormat="1" applyFont="1" applyFill="1" applyBorder="1" applyAlignment="1">
      <alignment vertical="center"/>
    </xf>
    <xf numFmtId="0" fontId="34" fillId="0" borderId="23" xfId="0" applyFont="1" applyFill="1" applyBorder="1" applyAlignment="1">
      <alignment horizontal="left" indent="6"/>
    </xf>
    <xf numFmtId="2" fontId="34" fillId="0" borderId="23" xfId="0" applyNumberFormat="1" applyFont="1" applyFill="1" applyBorder="1" applyAlignment="1">
      <alignment horizontal="left" indent="6"/>
    </xf>
    <xf numFmtId="1" fontId="34" fillId="0" borderId="13" xfId="0" applyNumberFormat="1" applyFont="1" applyFill="1" applyBorder="1" applyAlignment="1">
      <alignment horizontal="center" vertical="center"/>
    </xf>
    <xf numFmtId="1" fontId="34" fillId="0" borderId="11" xfId="0" applyNumberFormat="1" applyFont="1" applyFill="1" applyBorder="1" applyAlignment="1">
      <alignment horizontal="center" vertical="center"/>
    </xf>
    <xf numFmtId="2" fontId="34" fillId="0" borderId="17" xfId="0" applyNumberFormat="1" applyFont="1" applyFill="1" applyBorder="1" applyAlignment="1">
      <alignment wrapText="1"/>
    </xf>
    <xf numFmtId="1" fontId="34" fillId="0" borderId="19" xfId="0" applyNumberFormat="1" applyFont="1" applyFill="1" applyBorder="1" applyAlignment="1">
      <alignment horizontal="right"/>
    </xf>
    <xf numFmtId="0" fontId="31" fillId="0" borderId="0" xfId="0" applyFont="1" applyFill="1" applyBorder="1" applyAlignment="1">
      <alignment horizontal="left" indent="7"/>
    </xf>
    <xf numFmtId="170" fontId="31" fillId="0" borderId="14" xfId="0" applyNumberFormat="1" applyFont="1" applyFill="1" applyBorder="1" applyAlignment="1">
      <alignment horizontal="left" wrapText="1"/>
    </xf>
    <xf numFmtId="0" fontId="31" fillId="0" borderId="16" xfId="0" applyFont="1" applyFill="1" applyBorder="1" applyAlignment="1">
      <alignment horizontal="right" wrapText="1"/>
    </xf>
    <xf numFmtId="170" fontId="34" fillId="0" borderId="15" xfId="0" applyNumberFormat="1" applyFont="1" applyFill="1" applyBorder="1" applyAlignment="1">
      <alignment horizontal="left" wrapText="1"/>
    </xf>
    <xf numFmtId="0" fontId="43" fillId="0" borderId="19" xfId="0" applyFont="1" applyFill="1" applyBorder="1" applyAlignment="1">
      <alignment horizontal="right"/>
    </xf>
    <xf numFmtId="0" fontId="34" fillId="0" borderId="28" xfId="0" applyFont="1" applyFill="1" applyBorder="1"/>
    <xf numFmtId="0" fontId="34" fillId="0" borderId="15" xfId="0" applyFont="1" applyFill="1" applyBorder="1" applyAlignment="1">
      <alignment horizontal="left" wrapText="1"/>
    </xf>
    <xf numFmtId="0" fontId="67" fillId="0" borderId="15" xfId="0" applyFont="1" applyFill="1" applyBorder="1" applyAlignment="1">
      <alignment horizontal="left" wrapText="1"/>
    </xf>
    <xf numFmtId="0" fontId="34" fillId="0" borderId="0" xfId="0" applyFont="1" applyFill="1" applyBorder="1" applyAlignment="1">
      <alignment horizontal="center" vertical="top"/>
    </xf>
    <xf numFmtId="0" fontId="34" fillId="0" borderId="14" xfId="0" applyFont="1" applyFill="1" applyBorder="1" applyAlignment="1">
      <alignment horizontal="left" vertical="top" wrapText="1"/>
    </xf>
    <xf numFmtId="0" fontId="34" fillId="0" borderId="15" xfId="0" applyFont="1" applyFill="1" applyBorder="1" applyAlignment="1">
      <alignment horizontal="left" vertical="top" wrapText="1"/>
    </xf>
    <xf numFmtId="0" fontId="65" fillId="0" borderId="15" xfId="0" applyFont="1" applyFill="1" applyBorder="1" applyAlignment="1">
      <alignment horizontal="left" vertical="top" wrapText="1"/>
    </xf>
    <xf numFmtId="0" fontId="34" fillId="0" borderId="14" xfId="0" applyFont="1" applyFill="1" applyBorder="1" applyAlignment="1">
      <alignment horizontal="center" vertical="top" wrapText="1"/>
    </xf>
    <xf numFmtId="0" fontId="65" fillId="0" borderId="15" xfId="0" applyFont="1" applyFill="1" applyBorder="1" applyAlignment="1">
      <alignment horizontal="center" vertical="top" wrapText="1"/>
    </xf>
    <xf numFmtId="0" fontId="34" fillId="0" borderId="15" xfId="0" applyFont="1" applyFill="1" applyBorder="1" applyAlignment="1">
      <alignment horizontal="center" vertical="top" wrapText="1"/>
    </xf>
    <xf numFmtId="0" fontId="34" fillId="0" borderId="16" xfId="0" applyFont="1" applyFill="1" applyBorder="1" applyAlignment="1">
      <alignment horizontal="center" vertical="top" wrapText="1"/>
    </xf>
    <xf numFmtId="0" fontId="34" fillId="0" borderId="19" xfId="0" applyFont="1" applyFill="1" applyBorder="1" applyAlignment="1">
      <alignment horizontal="center" vertical="top" wrapText="1"/>
    </xf>
    <xf numFmtId="0" fontId="58" fillId="0" borderId="15" xfId="0" applyFont="1" applyFill="1" applyBorder="1" applyAlignment="1">
      <alignment horizontal="left" vertical="top" wrapText="1"/>
    </xf>
    <xf numFmtId="0" fontId="58" fillId="0" borderId="15" xfId="0" applyFont="1" applyFill="1" applyBorder="1" applyAlignment="1">
      <alignment horizontal="center" vertical="top" wrapText="1"/>
    </xf>
    <xf numFmtId="0" fontId="65" fillId="0" borderId="0" xfId="0" applyFont="1" applyFill="1" applyAlignment="1">
      <alignment horizontal="left" wrapText="1" indent="1"/>
    </xf>
    <xf numFmtId="0" fontId="34" fillId="0" borderId="11" xfId="0" applyFont="1" applyFill="1" applyBorder="1" applyAlignment="1">
      <alignment horizontal="center" vertical="center" wrapText="1"/>
    </xf>
    <xf numFmtId="0" fontId="34" fillId="0" borderId="10" xfId="0" applyFont="1" applyFill="1" applyBorder="1" applyAlignment="1">
      <alignment horizontal="center" vertical="center" wrapText="1"/>
    </xf>
    <xf numFmtId="170" fontId="58" fillId="0" borderId="0" xfId="0" applyNumberFormat="1" applyFont="1" applyFill="1" applyAlignment="1">
      <alignment wrapText="1"/>
    </xf>
    <xf numFmtId="170" fontId="58" fillId="0" borderId="0" xfId="0" applyNumberFormat="1" applyFont="1" applyFill="1" applyAlignment="1">
      <alignment horizontal="left" wrapText="1" indent="1"/>
    </xf>
    <xf numFmtId="170" fontId="58" fillId="0" borderId="0" xfId="0" applyNumberFormat="1" applyFont="1" applyFill="1" applyBorder="1" applyAlignment="1"/>
    <xf numFmtId="0" fontId="34" fillId="0" borderId="16" xfId="0" applyFont="1" applyFill="1" applyBorder="1" applyAlignment="1">
      <alignment horizontal="center" vertical="center" wrapText="1"/>
    </xf>
    <xf numFmtId="0" fontId="34" fillId="0" borderId="11" xfId="0" applyFont="1" applyFill="1" applyBorder="1" applyAlignment="1">
      <alignment horizontal="center" vertical="center" wrapText="1"/>
    </xf>
    <xf numFmtId="0" fontId="34" fillId="0" borderId="14" xfId="0" applyFont="1" applyFill="1" applyBorder="1" applyAlignment="1">
      <alignment horizontal="center" vertical="center" wrapText="1"/>
    </xf>
    <xf numFmtId="0" fontId="65" fillId="0" borderId="0" xfId="0" applyFont="1" applyFill="1" applyBorder="1" applyAlignment="1">
      <alignment horizontal="left" indent="7"/>
    </xf>
    <xf numFmtId="0" fontId="34" fillId="0" borderId="13" xfId="0" applyFont="1" applyFill="1" applyBorder="1" applyAlignment="1">
      <alignment horizontal="center" vertical="center" wrapText="1"/>
    </xf>
    <xf numFmtId="0" fontId="34" fillId="0" borderId="0" xfId="0" applyFont="1" applyFill="1" applyBorder="1" applyAlignment="1">
      <alignment horizontal="center" wrapText="1"/>
    </xf>
    <xf numFmtId="0" fontId="34" fillId="0" borderId="11" xfId="0" applyFont="1" applyFill="1" applyBorder="1" applyAlignment="1">
      <alignment horizontal="center" vertical="center" wrapText="1"/>
    </xf>
    <xf numFmtId="0" fontId="65" fillId="0" borderId="0" xfId="0" applyFont="1" applyFill="1" applyBorder="1" applyAlignment="1">
      <alignment horizontal="left" indent="7"/>
    </xf>
    <xf numFmtId="0" fontId="34" fillId="0" borderId="13" xfId="0" applyFont="1" applyFill="1" applyBorder="1" applyAlignment="1">
      <alignment horizontal="center" vertical="center" wrapText="1"/>
    </xf>
    <xf numFmtId="0" fontId="57" fillId="0" borderId="0" xfId="0" applyFont="1" applyFill="1" applyBorder="1" applyAlignment="1">
      <alignment horizontal="left" vertical="center"/>
    </xf>
    <xf numFmtId="170" fontId="34" fillId="0" borderId="18" xfId="0" applyNumberFormat="1" applyFont="1" applyFill="1" applyBorder="1" applyAlignment="1">
      <alignment horizontal="left" wrapText="1"/>
    </xf>
    <xf numFmtId="0" fontId="57" fillId="0" borderId="0" xfId="0" applyFont="1" applyFill="1" applyBorder="1" applyAlignment="1">
      <alignment vertical="center"/>
    </xf>
    <xf numFmtId="0" fontId="57" fillId="0" borderId="0" xfId="0" applyFont="1" applyFill="1" applyBorder="1" applyAlignment="1">
      <alignment horizontal="left"/>
    </xf>
    <xf numFmtId="0" fontId="43" fillId="0" borderId="14" xfId="0" applyFont="1" applyBorder="1" applyAlignment="1">
      <alignment horizontal="right" wrapText="1"/>
    </xf>
    <xf numFmtId="2" fontId="43" fillId="0" borderId="14" xfId="0" applyNumberFormat="1" applyFont="1" applyBorder="1" applyAlignment="1">
      <alignment horizontal="right" wrapText="1"/>
    </xf>
    <xf numFmtId="2" fontId="43" fillId="0" borderId="0" xfId="0" applyNumberFormat="1" applyFont="1" applyAlignment="1">
      <alignment horizontal="right" wrapText="1"/>
    </xf>
    <xf numFmtId="0" fontId="43" fillId="0" borderId="15" xfId="0" applyFont="1" applyBorder="1" applyAlignment="1">
      <alignment horizontal="right" wrapText="1"/>
    </xf>
    <xf numFmtId="2" fontId="43" fillId="0" borderId="15" xfId="0" applyNumberFormat="1" applyFont="1" applyBorder="1" applyAlignment="1">
      <alignment horizontal="right" wrapText="1"/>
    </xf>
    <xf numFmtId="2" fontId="43" fillId="0" borderId="19" xfId="0" applyNumberFormat="1" applyFont="1" applyBorder="1" applyAlignment="1">
      <alignment horizontal="right" wrapText="1"/>
    </xf>
    <xf numFmtId="164" fontId="43" fillId="0" borderId="15" xfId="0" applyNumberFormat="1" applyFont="1" applyBorder="1" applyAlignment="1">
      <alignment horizontal="right" wrapText="1"/>
    </xf>
    <xf numFmtId="164" fontId="43" fillId="0" borderId="19" xfId="0" applyNumberFormat="1" applyFont="1" applyBorder="1" applyAlignment="1">
      <alignment horizontal="right" wrapText="1"/>
    </xf>
    <xf numFmtId="0" fontId="43" fillId="0" borderId="19" xfId="0" applyFont="1" applyBorder="1" applyAlignment="1">
      <alignment horizontal="right" wrapText="1"/>
    </xf>
    <xf numFmtId="0" fontId="43" fillId="0" borderId="14" xfId="0" applyFont="1" applyBorder="1" applyAlignment="1">
      <alignment wrapText="1"/>
    </xf>
    <xf numFmtId="165" fontId="43" fillId="0" borderId="14" xfId="0" applyNumberFormat="1" applyFont="1" applyBorder="1" applyAlignment="1">
      <alignment wrapText="1"/>
    </xf>
    <xf numFmtId="165" fontId="43" fillId="0" borderId="15" xfId="0" applyNumberFormat="1" applyFont="1" applyBorder="1" applyAlignment="1">
      <alignment wrapText="1"/>
    </xf>
    <xf numFmtId="165" fontId="43" fillId="0" borderId="16" xfId="0" applyNumberFormat="1" applyFont="1" applyBorder="1" applyAlignment="1">
      <alignment wrapText="1"/>
    </xf>
    <xf numFmtId="0" fontId="43" fillId="0" borderId="15" xfId="0" applyFont="1" applyBorder="1" applyAlignment="1">
      <alignment wrapText="1"/>
    </xf>
    <xf numFmtId="165" fontId="43" fillId="0" borderId="19" xfId="0" applyNumberFormat="1" applyFont="1" applyBorder="1" applyAlignment="1">
      <alignment wrapText="1"/>
    </xf>
    <xf numFmtId="165" fontId="34" fillId="0" borderId="15" xfId="0" applyNumberFormat="1" applyFont="1" applyFill="1" applyBorder="1" applyAlignment="1"/>
    <xf numFmtId="165" fontId="43" fillId="0" borderId="15" xfId="0" applyNumberFormat="1" applyFont="1" applyBorder="1" applyAlignment="1">
      <alignment horizontal="right" wrapText="1"/>
    </xf>
    <xf numFmtId="165" fontId="43" fillId="0" borderId="19" xfId="0" applyNumberFormat="1" applyFont="1" applyBorder="1" applyAlignment="1">
      <alignment horizontal="right" wrapText="1"/>
    </xf>
    <xf numFmtId="0" fontId="67" fillId="0" borderId="0" xfId="51" applyFont="1" applyAlignment="1">
      <alignment horizontal="left"/>
    </xf>
    <xf numFmtId="0" fontId="65" fillId="0" borderId="0" xfId="0" applyFont="1" applyAlignment="1">
      <alignment horizontal="left"/>
    </xf>
    <xf numFmtId="0" fontId="65" fillId="0" borderId="0" xfId="0" applyFont="1" applyBorder="1" applyAlignment="1">
      <alignment horizontal="left"/>
    </xf>
    <xf numFmtId="0" fontId="65" fillId="0" borderId="0" xfId="37" applyFont="1" applyAlignment="1" applyProtection="1">
      <alignment horizontal="left"/>
    </xf>
    <xf numFmtId="0" fontId="65" fillId="0" borderId="0" xfId="51" applyFont="1" applyAlignment="1">
      <alignment horizontal="left"/>
    </xf>
    <xf numFmtId="0" fontId="65" fillId="0" borderId="0" xfId="0" applyNumberFormat="1" applyFont="1" applyBorder="1" applyAlignment="1">
      <alignment horizontal="left"/>
    </xf>
    <xf numFmtId="0" fontId="65" fillId="0" borderId="0" xfId="0" applyFont="1" applyFill="1" applyBorder="1" applyAlignment="1">
      <alignment horizontal="left" indent="7"/>
    </xf>
    <xf numFmtId="0" fontId="12" fillId="0" borderId="0" xfId="54" applyFont="1" applyFill="1"/>
    <xf numFmtId="0" fontId="76" fillId="0" borderId="0" xfId="54" applyFont="1" applyFill="1" applyAlignment="1"/>
    <xf numFmtId="0" fontId="77" fillId="0" borderId="0" xfId="54" applyFont="1" applyFill="1" applyAlignment="1"/>
    <xf numFmtId="0" fontId="12" fillId="0" borderId="0" xfId="54" applyFont="1" applyFill="1" applyAlignment="1"/>
    <xf numFmtId="0" fontId="78" fillId="0" borderId="0" xfId="54" applyFont="1" applyFill="1" applyAlignment="1"/>
    <xf numFmtId="0" fontId="79" fillId="0" borderId="0" xfId="54" applyFont="1" applyFill="1" applyAlignment="1"/>
    <xf numFmtId="0" fontId="78" fillId="0" borderId="0" xfId="54" applyFont="1" applyFill="1" applyAlignment="1">
      <alignment vertical="top"/>
    </xf>
    <xf numFmtId="0" fontId="79" fillId="0" borderId="0" xfId="54" applyFont="1" applyFill="1" applyAlignment="1">
      <alignment horizontal="center"/>
    </xf>
    <xf numFmtId="0" fontId="78" fillId="0" borderId="0" xfId="54" applyFont="1" applyFill="1" applyAlignment="1">
      <alignment wrapText="1"/>
    </xf>
    <xf numFmtId="0" fontId="80" fillId="0" borderId="0" xfId="54" applyFont="1" applyFill="1" applyAlignment="1">
      <alignment vertical="top"/>
    </xf>
    <xf numFmtId="0" fontId="81" fillId="0" borderId="0" xfId="0" applyFont="1"/>
    <xf numFmtId="0" fontId="82" fillId="0" borderId="0" xfId="54" applyFont="1" applyFill="1"/>
    <xf numFmtId="2" fontId="65" fillId="0" borderId="24" xfId="37" applyNumberFormat="1" applyFont="1" applyFill="1" applyBorder="1" applyAlignment="1" applyProtection="1">
      <alignment horizontal="center" vertical="center"/>
    </xf>
    <xf numFmtId="0" fontId="65" fillId="0" borderId="27" xfId="37" applyFont="1" applyFill="1" applyBorder="1" applyAlignment="1" applyProtection="1">
      <alignment horizontal="center" vertical="center"/>
    </xf>
    <xf numFmtId="165" fontId="65" fillId="0" borderId="24" xfId="37" applyNumberFormat="1" applyFont="1" applyFill="1" applyBorder="1" applyAlignment="1" applyProtection="1"/>
    <xf numFmtId="0" fontId="12" fillId="0" borderId="0" xfId="37" applyFont="1" applyAlignment="1" applyProtection="1">
      <alignment horizontal="left"/>
    </xf>
    <xf numFmtId="0" fontId="12" fillId="0" borderId="0" xfId="37" quotePrefix="1" applyFont="1" applyAlignment="1" applyProtection="1">
      <alignment horizontal="left"/>
    </xf>
    <xf numFmtId="0" fontId="34" fillId="0" borderId="11" xfId="0" applyFont="1" applyFill="1" applyBorder="1" applyAlignment="1">
      <alignment horizontal="center" vertical="center" wrapText="1"/>
    </xf>
    <xf numFmtId="0" fontId="45" fillId="0" borderId="14" xfId="0" applyFont="1" applyFill="1" applyBorder="1" applyAlignment="1">
      <alignment horizontal="center" vertical="center" wrapText="1"/>
    </xf>
    <xf numFmtId="0" fontId="34" fillId="0" borderId="13" xfId="0" applyFont="1" applyFill="1" applyBorder="1" applyAlignment="1">
      <alignment horizontal="center" vertical="center" wrapText="1"/>
    </xf>
    <xf numFmtId="0" fontId="74" fillId="0" borderId="0" xfId="37" applyFont="1" applyFill="1" applyAlignment="1" applyProtection="1">
      <alignment horizontal="center"/>
    </xf>
    <xf numFmtId="0" fontId="75" fillId="0" borderId="0" xfId="37" applyFont="1" applyFill="1" applyAlignment="1" applyProtection="1">
      <alignment horizontal="center"/>
    </xf>
    <xf numFmtId="0" fontId="78" fillId="0" borderId="0" xfId="54" applyFont="1" applyFill="1" applyAlignment="1">
      <alignment horizontal="center" vertical="top" wrapText="1"/>
    </xf>
    <xf numFmtId="0" fontId="80" fillId="0" borderId="0" xfId="54" applyFont="1" applyFill="1" applyAlignment="1">
      <alignment horizontal="center" vertical="top" wrapText="1"/>
    </xf>
    <xf numFmtId="0" fontId="65" fillId="0" borderId="16" xfId="0" applyFont="1" applyFill="1" applyBorder="1" applyAlignment="1">
      <alignment horizontal="center" vertical="center"/>
    </xf>
    <xf numFmtId="0" fontId="65" fillId="0" borderId="21" xfId="0" applyFont="1" applyFill="1" applyBorder="1" applyAlignment="1">
      <alignment horizontal="center" vertical="center"/>
    </xf>
    <xf numFmtId="0" fontId="34" fillId="0" borderId="0" xfId="0" applyFont="1" applyFill="1" applyAlignment="1">
      <alignment horizontal="left" wrapText="1" indent="1"/>
    </xf>
    <xf numFmtId="0" fontId="65" fillId="0" borderId="0" xfId="0" applyFont="1" applyFill="1" applyAlignment="1">
      <alignment horizontal="left" wrapText="1" indent="1"/>
    </xf>
    <xf numFmtId="0" fontId="34" fillId="0" borderId="0" xfId="0" applyFont="1" applyFill="1" applyBorder="1" applyAlignment="1">
      <alignment horizontal="center" vertical="center" wrapText="1"/>
    </xf>
    <xf numFmtId="0" fontId="31" fillId="0" borderId="0" xfId="0" applyFont="1" applyFill="1" applyBorder="1" applyAlignment="1">
      <alignment horizontal="justify" vertical="center" wrapText="1"/>
    </xf>
    <xf numFmtId="0" fontId="35" fillId="0" borderId="0" xfId="0" applyFont="1" applyFill="1" applyBorder="1" applyAlignment="1">
      <alignment horizontal="justify" vertical="center" wrapText="1"/>
    </xf>
    <xf numFmtId="0" fontId="34" fillId="0" borderId="16" xfId="0" applyFont="1" applyFill="1" applyBorder="1" applyAlignment="1">
      <alignment horizontal="center" vertical="center" wrapText="1"/>
    </xf>
    <xf numFmtId="0" fontId="34" fillId="0" borderId="22" xfId="0" applyFont="1" applyFill="1" applyBorder="1" applyAlignment="1">
      <alignment horizontal="center" vertical="center" wrapText="1"/>
    </xf>
    <xf numFmtId="0" fontId="34" fillId="0" borderId="18" xfId="0" applyFont="1" applyFill="1" applyBorder="1" applyAlignment="1">
      <alignment horizontal="center" vertical="center" wrapText="1"/>
    </xf>
    <xf numFmtId="0" fontId="34" fillId="0" borderId="22" xfId="0" applyFont="1" applyFill="1" applyBorder="1" applyAlignment="1">
      <alignment horizontal="center" vertical="center"/>
    </xf>
    <xf numFmtId="0" fontId="34" fillId="0" borderId="23" xfId="0" applyFont="1" applyFill="1" applyBorder="1" applyAlignment="1">
      <alignment horizontal="center" vertical="center"/>
    </xf>
    <xf numFmtId="0" fontId="34" fillId="0" borderId="0" xfId="0" applyFont="1" applyFill="1" applyBorder="1" applyAlignment="1">
      <alignment horizontal="center" wrapText="1"/>
    </xf>
    <xf numFmtId="0" fontId="34" fillId="0" borderId="0" xfId="0" applyFont="1" applyFill="1" applyBorder="1" applyAlignment="1">
      <alignment horizontal="center"/>
    </xf>
    <xf numFmtId="0" fontId="34" fillId="0" borderId="0" xfId="0" applyFont="1" applyFill="1" applyBorder="1" applyAlignment="1">
      <alignment horizontal="center" vertical="center"/>
    </xf>
    <xf numFmtId="0" fontId="35" fillId="0" borderId="0" xfId="0" applyFont="1" applyFill="1" applyBorder="1" applyAlignment="1">
      <alignment horizontal="center" vertical="center"/>
    </xf>
    <xf numFmtId="0" fontId="34" fillId="0" borderId="0" xfId="0" applyFont="1" applyFill="1" applyBorder="1" applyAlignment="1"/>
    <xf numFmtId="0" fontId="34" fillId="0" borderId="0" xfId="0" applyFont="1" applyFill="1" applyBorder="1" applyAlignment="1">
      <alignment horizontal="distributed" vertical="distributed" wrapText="1" justifyLastLine="1"/>
    </xf>
    <xf numFmtId="0" fontId="35" fillId="0" borderId="0" xfId="0" applyFont="1" applyFill="1" applyBorder="1" applyAlignment="1">
      <alignment horizontal="distributed" vertical="distributed" wrapText="1" justifyLastLine="1"/>
    </xf>
    <xf numFmtId="0" fontId="65" fillId="0" borderId="16" xfId="91" applyFont="1" applyFill="1" applyBorder="1" applyAlignment="1">
      <alignment horizontal="center" vertical="center"/>
    </xf>
    <xf numFmtId="0" fontId="65" fillId="0" borderId="21" xfId="91" applyFont="1" applyFill="1" applyBorder="1" applyAlignment="1">
      <alignment vertical="center"/>
    </xf>
    <xf numFmtId="0" fontId="34" fillId="0" borderId="0" xfId="91" applyFont="1" applyFill="1" applyBorder="1" applyAlignment="1">
      <alignment horizontal="left" vertical="center" wrapText="1" indent="1"/>
    </xf>
    <xf numFmtId="0" fontId="65" fillId="0" borderId="0" xfId="91" applyFont="1" applyFill="1" applyBorder="1" applyAlignment="1">
      <alignment horizontal="left" vertical="center" wrapText="1" indent="1"/>
    </xf>
    <xf numFmtId="0" fontId="34" fillId="0" borderId="22" xfId="91" applyFont="1" applyFill="1" applyBorder="1" applyAlignment="1">
      <alignment horizontal="center" vertical="center"/>
    </xf>
    <xf numFmtId="0" fontId="34" fillId="0" borderId="23" xfId="91" applyFont="1" applyFill="1" applyBorder="1" applyAlignment="1">
      <alignment horizontal="center" vertical="center"/>
    </xf>
    <xf numFmtId="0" fontId="34" fillId="0" borderId="14" xfId="91" applyFont="1" applyFill="1" applyBorder="1" applyAlignment="1">
      <alignment horizontal="center" vertical="center" wrapText="1"/>
    </xf>
    <xf numFmtId="0" fontId="34" fillId="0" borderId="15" xfId="91" applyFont="1" applyFill="1" applyBorder="1" applyAlignment="1">
      <alignment horizontal="center" vertical="center"/>
    </xf>
    <xf numFmtId="0" fontId="34" fillId="0" borderId="11" xfId="91" applyFont="1" applyFill="1" applyBorder="1" applyAlignment="1">
      <alignment horizontal="center" vertical="center" wrapText="1"/>
    </xf>
    <xf numFmtId="0" fontId="34" fillId="0" borderId="10" xfId="91" applyFont="1" applyFill="1" applyBorder="1" applyAlignment="1">
      <alignment horizontal="center" vertical="center" wrapText="1"/>
    </xf>
    <xf numFmtId="0" fontId="34" fillId="0" borderId="12" xfId="91" applyFont="1" applyFill="1" applyBorder="1" applyAlignment="1">
      <alignment horizontal="center" vertical="center" wrapText="1"/>
    </xf>
    <xf numFmtId="0" fontId="65" fillId="0" borderId="0" xfId="0" applyFont="1" applyFill="1" applyAlignment="1">
      <alignment horizontal="left" vertical="center" wrapText="1" indent="1"/>
    </xf>
    <xf numFmtId="0" fontId="34" fillId="0" borderId="0" xfId="0" applyFont="1" applyFill="1" applyAlignment="1">
      <alignment horizontal="left" vertical="justify" wrapText="1" indent="1"/>
    </xf>
    <xf numFmtId="0" fontId="34" fillId="0" borderId="11" xfId="0" applyFont="1" applyFill="1" applyBorder="1" applyAlignment="1">
      <alignment horizontal="center" vertical="center" wrapText="1"/>
    </xf>
    <xf numFmtId="0" fontId="34" fillId="0" borderId="10" xfId="0" applyFont="1" applyFill="1" applyBorder="1" applyAlignment="1">
      <alignment horizontal="center" vertical="center" wrapText="1"/>
    </xf>
    <xf numFmtId="0" fontId="34" fillId="0" borderId="12" xfId="0" applyFont="1" applyFill="1" applyBorder="1" applyAlignment="1">
      <alignment horizontal="center" vertical="center" wrapText="1"/>
    </xf>
    <xf numFmtId="0" fontId="34" fillId="0" borderId="14" xfId="0" applyFont="1" applyFill="1" applyBorder="1" applyAlignment="1">
      <alignment horizontal="center" vertical="center" wrapText="1"/>
    </xf>
    <xf numFmtId="0" fontId="34" fillId="0" borderId="15" xfId="0" applyFont="1" applyFill="1" applyBorder="1" applyAlignment="1">
      <alignment horizontal="center" vertical="center" wrapText="1"/>
    </xf>
    <xf numFmtId="0" fontId="34" fillId="0" borderId="17" xfId="0" applyFont="1" applyFill="1" applyBorder="1" applyAlignment="1">
      <alignment horizontal="center" vertical="center" wrapText="1"/>
    </xf>
    <xf numFmtId="0" fontId="34" fillId="0" borderId="26" xfId="0" applyFont="1" applyFill="1" applyBorder="1" applyAlignment="1">
      <alignment horizontal="center" vertical="center" wrapText="1"/>
    </xf>
    <xf numFmtId="0" fontId="34" fillId="0" borderId="15" xfId="0" applyFont="1" applyFill="1" applyBorder="1" applyAlignment="1">
      <alignment horizontal="center" vertical="center"/>
    </xf>
    <xf numFmtId="0" fontId="34" fillId="0" borderId="19" xfId="0" applyFont="1" applyFill="1" applyBorder="1" applyAlignment="1">
      <alignment horizontal="center" vertical="center" wrapText="1"/>
    </xf>
    <xf numFmtId="0" fontId="65" fillId="0" borderId="16" xfId="0" applyFont="1" applyFill="1" applyBorder="1" applyAlignment="1">
      <alignment horizontal="center" vertical="center" wrapText="1"/>
    </xf>
    <xf numFmtId="0" fontId="65" fillId="0" borderId="19" xfId="0" applyFont="1" applyFill="1" applyBorder="1" applyAlignment="1">
      <alignment horizontal="center" vertical="center" wrapText="1"/>
    </xf>
    <xf numFmtId="0" fontId="65" fillId="0" borderId="23" xfId="0" applyFont="1" applyFill="1" applyBorder="1" applyAlignment="1">
      <alignment horizontal="center" vertical="center" wrapText="1"/>
    </xf>
    <xf numFmtId="0" fontId="34" fillId="0" borderId="0" xfId="0" applyFont="1" applyFill="1" applyAlignment="1">
      <alignment horizontal="center" wrapText="1"/>
    </xf>
    <xf numFmtId="0" fontId="35" fillId="0" borderId="0" xfId="0" applyFont="1" applyFill="1" applyAlignment="1">
      <alignment horizontal="left" wrapText="1" indent="1"/>
    </xf>
    <xf numFmtId="0" fontId="34" fillId="0" borderId="23" xfId="0" applyFont="1" applyFill="1" applyBorder="1" applyAlignment="1">
      <alignment horizontal="center" vertical="center" wrapText="1"/>
    </xf>
    <xf numFmtId="0" fontId="35" fillId="0" borderId="0" xfId="0" applyFont="1" applyFill="1" applyAlignment="1">
      <alignment horizontal="left" vertical="center" wrapText="1" indent="1"/>
    </xf>
    <xf numFmtId="0" fontId="34" fillId="0" borderId="18" xfId="0" applyFont="1" applyFill="1" applyBorder="1" applyAlignment="1">
      <alignment horizontal="center" vertical="center"/>
    </xf>
    <xf numFmtId="0" fontId="65" fillId="0" borderId="22" xfId="0" applyFont="1" applyFill="1" applyBorder="1" applyAlignment="1">
      <alignment horizontal="center" vertical="center"/>
    </xf>
    <xf numFmtId="0" fontId="65" fillId="0" borderId="23" xfId="0" applyFont="1" applyFill="1" applyBorder="1" applyAlignment="1">
      <alignment horizontal="center" vertical="center"/>
    </xf>
    <xf numFmtId="0" fontId="34" fillId="0" borderId="16" xfId="51" applyFont="1" applyFill="1" applyBorder="1" applyAlignment="1">
      <alignment horizontal="center" vertical="center" wrapText="1"/>
    </xf>
    <xf numFmtId="0" fontId="34" fillId="0" borderId="19" xfId="51" applyFont="1" applyFill="1" applyBorder="1" applyAlignment="1">
      <alignment horizontal="center" vertical="center"/>
    </xf>
    <xf numFmtId="0" fontId="34" fillId="0" borderId="22" xfId="51" applyFont="1" applyFill="1" applyBorder="1" applyAlignment="1">
      <alignment horizontal="center" vertical="center" wrapText="1"/>
    </xf>
    <xf numFmtId="0" fontId="34" fillId="0" borderId="21" xfId="51" applyFont="1" applyFill="1" applyBorder="1" applyAlignment="1">
      <alignment horizontal="center" vertical="center" wrapText="1"/>
    </xf>
    <xf numFmtId="0" fontId="34" fillId="0" borderId="23" xfId="51" applyFont="1" applyFill="1" applyBorder="1" applyAlignment="1">
      <alignment horizontal="center" vertical="center" wrapText="1"/>
    </xf>
    <xf numFmtId="0" fontId="34" fillId="0" borderId="12" xfId="51" applyFont="1" applyFill="1" applyBorder="1" applyAlignment="1">
      <alignment horizontal="center" vertical="center" wrapText="1"/>
    </xf>
    <xf numFmtId="0" fontId="34" fillId="0" borderId="12" xfId="51" applyFont="1" applyFill="1" applyBorder="1" applyAlignment="1">
      <alignment vertical="center" wrapText="1"/>
    </xf>
    <xf numFmtId="0" fontId="34" fillId="0" borderId="13" xfId="51" applyFont="1" applyFill="1" applyBorder="1" applyAlignment="1">
      <alignment horizontal="center" vertical="center" wrapText="1"/>
    </xf>
    <xf numFmtId="0" fontId="34" fillId="0" borderId="14" xfId="51" applyFont="1" applyFill="1" applyBorder="1" applyAlignment="1">
      <alignment horizontal="center" vertical="center"/>
    </xf>
    <xf numFmtId="0" fontId="65" fillId="0" borderId="13" xfId="51" applyFont="1" applyFill="1" applyBorder="1" applyAlignment="1">
      <alignment horizontal="center" vertical="center" wrapText="1"/>
    </xf>
    <xf numFmtId="0" fontId="65" fillId="0" borderId="22" xfId="0" applyFont="1" applyFill="1" applyBorder="1" applyAlignment="1">
      <alignment horizontal="center" vertical="center" wrapText="1"/>
    </xf>
    <xf numFmtId="167" fontId="34" fillId="0" borderId="14" xfId="0" applyNumberFormat="1" applyFont="1" applyFill="1" applyBorder="1" applyAlignment="1">
      <alignment horizontal="center" vertical="center" wrapText="1"/>
    </xf>
    <xf numFmtId="167" fontId="34" fillId="0" borderId="15" xfId="0" applyNumberFormat="1" applyFont="1" applyFill="1" applyBorder="1" applyAlignment="1">
      <alignment horizontal="center" vertical="center" wrapText="1"/>
    </xf>
    <xf numFmtId="167" fontId="34" fillId="0" borderId="18" xfId="0" applyNumberFormat="1" applyFont="1" applyFill="1" applyBorder="1" applyAlignment="1">
      <alignment horizontal="center" vertical="center" wrapText="1"/>
    </xf>
    <xf numFmtId="167" fontId="34" fillId="0" borderId="17" xfId="0" applyNumberFormat="1" applyFont="1" applyFill="1" applyBorder="1" applyAlignment="1">
      <alignment horizontal="center" vertical="center" wrapText="1"/>
    </xf>
    <xf numFmtId="0" fontId="34" fillId="0" borderId="26" xfId="0" applyFont="1" applyFill="1" applyBorder="1" applyAlignment="1">
      <alignment horizontal="center" vertical="center"/>
    </xf>
    <xf numFmtId="0" fontId="58" fillId="0" borderId="18" xfId="0" applyFont="1" applyFill="1" applyBorder="1" applyAlignment="1">
      <alignment horizontal="center" vertical="center" wrapText="1"/>
    </xf>
    <xf numFmtId="0" fontId="58" fillId="0" borderId="26" xfId="0" applyFont="1" applyFill="1" applyBorder="1" applyAlignment="1">
      <alignment horizontal="center" vertical="center" wrapText="1"/>
    </xf>
    <xf numFmtId="0" fontId="59" fillId="0" borderId="0" xfId="0" applyFont="1" applyFill="1" applyAlignment="1">
      <alignment horizontal="left" wrapText="1" indent="1"/>
    </xf>
    <xf numFmtId="0" fontId="58" fillId="0" borderId="0" xfId="0" applyFont="1" applyFill="1" applyAlignment="1">
      <alignment horizontal="left" wrapText="1" indent="1"/>
    </xf>
    <xf numFmtId="0" fontId="58" fillId="0" borderId="10" xfId="0" applyFont="1" applyFill="1" applyBorder="1" applyAlignment="1">
      <alignment horizontal="center" vertical="center" wrapText="1"/>
    </xf>
    <xf numFmtId="0" fontId="58" fillId="0" borderId="12" xfId="0" applyFont="1" applyFill="1" applyBorder="1" applyAlignment="1">
      <alignment horizontal="center" vertical="center" wrapText="1"/>
    </xf>
    <xf numFmtId="0" fontId="65" fillId="0" borderId="11" xfId="0" applyFont="1" applyFill="1" applyBorder="1" applyAlignment="1">
      <alignment horizontal="center" vertical="center" wrapText="1"/>
    </xf>
    <xf numFmtId="0" fontId="65" fillId="0" borderId="10" xfId="0" applyFont="1" applyFill="1" applyBorder="1" applyAlignment="1">
      <alignment horizontal="center" vertical="center" wrapText="1"/>
    </xf>
    <xf numFmtId="0" fontId="65" fillId="0" borderId="0" xfId="0" applyFont="1" applyFill="1" applyAlignment="1">
      <alignment horizontal="left" wrapText="1"/>
    </xf>
    <xf numFmtId="0" fontId="65" fillId="0" borderId="0" xfId="0" applyFont="1" applyFill="1" applyAlignment="1"/>
    <xf numFmtId="2" fontId="43" fillId="0" borderId="0" xfId="0" applyNumberFormat="1" applyFont="1" applyFill="1" applyBorder="1" applyAlignment="1">
      <alignment horizontal="center" vertical="center" wrapText="1"/>
    </xf>
    <xf numFmtId="165" fontId="43" fillId="0" borderId="0" xfId="0" applyNumberFormat="1" applyFont="1" applyFill="1" applyBorder="1" applyAlignment="1">
      <alignment horizontal="center" vertical="center" wrapText="1"/>
    </xf>
    <xf numFmtId="165" fontId="31" fillId="0" borderId="0" xfId="0" applyNumberFormat="1" applyFont="1" applyFill="1" applyBorder="1" applyAlignment="1">
      <alignment horizontal="center" wrapText="1"/>
    </xf>
    <xf numFmtId="165" fontId="34" fillId="0" borderId="18" xfId="0" applyNumberFormat="1" applyFont="1" applyFill="1" applyBorder="1" applyAlignment="1">
      <alignment horizontal="center" vertical="center" wrapText="1"/>
    </xf>
    <xf numFmtId="165" fontId="34" fillId="0" borderId="26" xfId="0" applyNumberFormat="1" applyFont="1" applyFill="1" applyBorder="1" applyAlignment="1">
      <alignment horizontal="center" vertical="center" wrapText="1"/>
    </xf>
    <xf numFmtId="165" fontId="34" fillId="0" borderId="22" xfId="0" applyNumberFormat="1" applyFont="1" applyFill="1" applyBorder="1" applyAlignment="1">
      <alignment horizontal="center" vertical="center" wrapText="1"/>
    </xf>
    <xf numFmtId="165" fontId="34" fillId="0" borderId="23" xfId="0" applyNumberFormat="1" applyFont="1" applyFill="1" applyBorder="1" applyAlignment="1">
      <alignment horizontal="center" vertical="center" wrapText="1"/>
    </xf>
    <xf numFmtId="165" fontId="34" fillId="0" borderId="11" xfId="0" applyNumberFormat="1" applyFont="1" applyFill="1" applyBorder="1" applyAlignment="1">
      <alignment horizontal="center" vertical="center" wrapText="1"/>
    </xf>
    <xf numFmtId="165" fontId="34" fillId="0" borderId="10" xfId="0" applyNumberFormat="1" applyFont="1" applyFill="1" applyBorder="1" applyAlignment="1">
      <alignment horizontal="center" vertical="center" wrapText="1"/>
    </xf>
    <xf numFmtId="0" fontId="31" fillId="0" borderId="0" xfId="0" applyFont="1" applyFill="1" applyBorder="1" applyAlignment="1">
      <alignment horizontal="left" vertical="center"/>
    </xf>
    <xf numFmtId="0" fontId="65" fillId="0" borderId="0" xfId="0" applyFont="1" applyFill="1" applyBorder="1" applyAlignment="1">
      <alignment horizontal="left" indent="7"/>
    </xf>
    <xf numFmtId="0" fontId="65" fillId="0" borderId="0" xfId="0" applyFont="1" applyFill="1" applyAlignment="1">
      <alignment horizontal="left" indent="7"/>
    </xf>
    <xf numFmtId="0" fontId="45" fillId="0" borderId="22" xfId="0" applyFont="1" applyFill="1" applyBorder="1" applyAlignment="1">
      <alignment horizontal="center" vertical="center" wrapText="1"/>
    </xf>
    <xf numFmtId="0" fontId="45" fillId="0" borderId="23" xfId="0" applyFont="1" applyFill="1" applyBorder="1" applyAlignment="1">
      <alignment horizontal="center" vertical="center" wrapText="1"/>
    </xf>
    <xf numFmtId="0" fontId="45" fillId="0" borderId="14" xfId="0" applyFont="1" applyFill="1" applyBorder="1" applyAlignment="1">
      <alignment horizontal="center" vertical="center" wrapText="1"/>
    </xf>
    <xf numFmtId="0" fontId="45" fillId="0" borderId="20" xfId="0" applyFont="1" applyFill="1" applyBorder="1" applyAlignment="1">
      <alignment horizontal="center" vertical="center" wrapText="1"/>
    </xf>
    <xf numFmtId="0" fontId="45" fillId="0" borderId="16" xfId="0" applyFont="1" applyFill="1" applyBorder="1" applyAlignment="1">
      <alignment horizontal="center" vertical="center" wrapText="1"/>
    </xf>
    <xf numFmtId="0" fontId="45" fillId="0" borderId="18" xfId="0" applyFont="1" applyFill="1" applyBorder="1" applyAlignment="1">
      <alignment horizontal="center" vertical="center" wrapText="1"/>
    </xf>
    <xf numFmtId="0" fontId="34" fillId="0" borderId="0" xfId="0" applyFont="1" applyFill="1" applyAlignment="1">
      <alignment horizontal="left" vertical="center" wrapText="1" indent="1"/>
    </xf>
    <xf numFmtId="0" fontId="45" fillId="0" borderId="11" xfId="0" applyFont="1" applyFill="1" applyBorder="1" applyAlignment="1">
      <alignment horizontal="center" vertical="center" wrapText="1"/>
    </xf>
    <xf numFmtId="0" fontId="45" fillId="0" borderId="12" xfId="0" applyFont="1" applyFill="1" applyBorder="1" applyAlignment="1">
      <alignment horizontal="center" vertical="center" wrapText="1"/>
    </xf>
    <xf numFmtId="0" fontId="45" fillId="0" borderId="10" xfId="0" applyFont="1" applyFill="1" applyBorder="1" applyAlignment="1">
      <alignment horizontal="center" vertical="center" wrapText="1"/>
    </xf>
    <xf numFmtId="0" fontId="45" fillId="0" borderId="26" xfId="0" applyFont="1" applyFill="1" applyBorder="1" applyAlignment="1">
      <alignment horizontal="center" vertical="center" wrapText="1"/>
    </xf>
    <xf numFmtId="0" fontId="67" fillId="0" borderId="0" xfId="0" applyFont="1" applyFill="1" applyBorder="1" applyAlignment="1">
      <alignment horizontal="center" vertical="center" wrapText="1"/>
    </xf>
    <xf numFmtId="0" fontId="57" fillId="0" borderId="22" xfId="0" applyFont="1" applyFill="1" applyBorder="1" applyAlignment="1">
      <alignment horizontal="center" vertical="center" wrapText="1"/>
    </xf>
    <xf numFmtId="0" fontId="57" fillId="0" borderId="0" xfId="0" applyFont="1" applyFill="1" applyBorder="1" applyAlignment="1">
      <alignment horizontal="center" vertical="center" wrapText="1"/>
    </xf>
    <xf numFmtId="0" fontId="58" fillId="0" borderId="11" xfId="0" applyFont="1" applyFill="1" applyBorder="1" applyAlignment="1">
      <alignment horizontal="center" vertical="center" wrapText="1"/>
    </xf>
    <xf numFmtId="0" fontId="45" fillId="0" borderId="17" xfId="0" applyFont="1" applyFill="1" applyBorder="1" applyAlignment="1">
      <alignment horizontal="center" vertical="center" wrapText="1"/>
    </xf>
    <xf numFmtId="0" fontId="65" fillId="0" borderId="21" xfId="0" applyFont="1" applyFill="1" applyBorder="1" applyAlignment="1">
      <alignment horizontal="center" vertical="center" wrapText="1"/>
    </xf>
    <xf numFmtId="0" fontId="34" fillId="0" borderId="21" xfId="0" applyFont="1" applyFill="1" applyBorder="1" applyAlignment="1">
      <alignment horizontal="center" vertical="center" wrapText="1"/>
    </xf>
    <xf numFmtId="0" fontId="34" fillId="0" borderId="20" xfId="0" applyFont="1" applyFill="1" applyBorder="1" applyAlignment="1">
      <alignment horizontal="center" vertical="center" wrapText="1"/>
    </xf>
    <xf numFmtId="0" fontId="34" fillId="0" borderId="0" xfId="0" applyFont="1" applyFill="1" applyBorder="1" applyAlignment="1">
      <alignment horizontal="left" wrapText="1"/>
    </xf>
    <xf numFmtId="0" fontId="65" fillId="0" borderId="0" xfId="0" applyFont="1" applyFill="1" applyBorder="1" applyAlignment="1">
      <alignment horizontal="left" wrapText="1"/>
    </xf>
    <xf numFmtId="0" fontId="45" fillId="0" borderId="19" xfId="0" applyFont="1" applyFill="1" applyBorder="1" applyAlignment="1">
      <alignment horizontal="center" vertical="center" wrapText="1"/>
    </xf>
    <xf numFmtId="0" fontId="45" fillId="0" borderId="0" xfId="0" applyFont="1" applyFill="1" applyBorder="1" applyAlignment="1">
      <alignment horizontal="center" vertical="center" wrapText="1"/>
    </xf>
    <xf numFmtId="0" fontId="45" fillId="0" borderId="21" xfId="0" applyFont="1" applyFill="1" applyBorder="1" applyAlignment="1">
      <alignment horizontal="center" vertical="center" wrapText="1"/>
    </xf>
    <xf numFmtId="0" fontId="58" fillId="0" borderId="0" xfId="0" applyNumberFormat="1" applyFont="1" applyFill="1" applyAlignment="1">
      <alignment horizontal="left" wrapText="1" indent="1"/>
    </xf>
    <xf numFmtId="0" fontId="65" fillId="0" borderId="0" xfId="0" applyNumberFormat="1" applyFont="1" applyFill="1" applyAlignment="1">
      <alignment horizontal="left" wrapText="1" indent="1"/>
    </xf>
    <xf numFmtId="0" fontId="58" fillId="0" borderId="18" xfId="51" applyFont="1" applyFill="1" applyBorder="1" applyAlignment="1">
      <alignment horizontal="center" vertical="center" wrapText="1"/>
    </xf>
    <xf numFmtId="0" fontId="58" fillId="0" borderId="17" xfId="51" applyFont="1" applyFill="1" applyBorder="1" applyAlignment="1">
      <alignment horizontal="center" vertical="center" wrapText="1"/>
    </xf>
    <xf numFmtId="0" fontId="58" fillId="0" borderId="26" xfId="51" applyFont="1" applyFill="1" applyBorder="1" applyAlignment="1">
      <alignment horizontal="center" vertical="center" wrapText="1"/>
    </xf>
    <xf numFmtId="0" fontId="58" fillId="0" borderId="16" xfId="51" applyFont="1" applyFill="1" applyBorder="1" applyAlignment="1">
      <alignment horizontal="center" vertical="center" wrapText="1"/>
    </xf>
    <xf numFmtId="0" fontId="58" fillId="0" borderId="19" xfId="51" applyFont="1" applyFill="1" applyBorder="1" applyAlignment="1">
      <alignment horizontal="center" vertical="center" wrapText="1"/>
    </xf>
    <xf numFmtId="0" fontId="58" fillId="0" borderId="11" xfId="51" applyFont="1" applyFill="1" applyBorder="1" applyAlignment="1">
      <alignment horizontal="center" vertical="center" wrapText="1"/>
    </xf>
    <xf numFmtId="0" fontId="58" fillId="0" borderId="10" xfId="51" applyFont="1" applyFill="1" applyBorder="1" applyAlignment="1">
      <alignment horizontal="center" vertical="center" wrapText="1"/>
    </xf>
    <xf numFmtId="0" fontId="58" fillId="0" borderId="22" xfId="51" applyFont="1" applyFill="1" applyBorder="1" applyAlignment="1">
      <alignment horizontal="center" vertical="center" wrapText="1"/>
    </xf>
    <xf numFmtId="0" fontId="58" fillId="0" borderId="0" xfId="51" applyFont="1" applyFill="1" applyBorder="1" applyAlignment="1">
      <alignment horizontal="center" vertical="center" wrapText="1"/>
    </xf>
    <xf numFmtId="0" fontId="58" fillId="0" borderId="0" xfId="51" applyFont="1" applyFill="1" applyBorder="1" applyAlignment="1">
      <alignment horizontal="center" wrapText="1"/>
    </xf>
    <xf numFmtId="0" fontId="65" fillId="0" borderId="0" xfId="0" applyFont="1" applyFill="1" applyBorder="1" applyAlignment="1">
      <alignment horizontal="center" wrapText="1"/>
    </xf>
    <xf numFmtId="165" fontId="34" fillId="0" borderId="16" xfId="0" applyNumberFormat="1" applyFont="1" applyFill="1" applyBorder="1" applyAlignment="1">
      <alignment horizontal="center" vertical="center" wrapText="1"/>
    </xf>
    <xf numFmtId="165" fontId="34" fillId="0" borderId="14" xfId="0" applyNumberFormat="1" applyFont="1" applyFill="1" applyBorder="1" applyAlignment="1">
      <alignment horizontal="center" vertical="center" wrapText="1"/>
    </xf>
    <xf numFmtId="165" fontId="34" fillId="0" borderId="15" xfId="0" applyNumberFormat="1" applyFont="1" applyFill="1" applyBorder="1" applyAlignment="1">
      <alignment horizontal="center" vertical="center" wrapText="1"/>
    </xf>
    <xf numFmtId="165" fontId="34" fillId="0" borderId="19" xfId="0" applyNumberFormat="1" applyFont="1" applyFill="1" applyBorder="1" applyAlignment="1">
      <alignment horizontal="center" vertical="center" wrapText="1"/>
    </xf>
    <xf numFmtId="165" fontId="34" fillId="0" borderId="0" xfId="0" applyNumberFormat="1" applyFont="1" applyFill="1" applyBorder="1" applyAlignment="1">
      <alignment horizontal="center" vertical="center" wrapText="1"/>
    </xf>
    <xf numFmtId="165" fontId="34" fillId="0" borderId="17" xfId="0" applyNumberFormat="1" applyFont="1" applyFill="1" applyBorder="1" applyAlignment="1">
      <alignment horizontal="center" vertical="center" wrapText="1"/>
    </xf>
    <xf numFmtId="165" fontId="35" fillId="0" borderId="22" xfId="0" applyNumberFormat="1" applyFont="1" applyFill="1" applyBorder="1" applyAlignment="1">
      <alignment horizontal="center" vertical="center" wrapText="1"/>
    </xf>
    <xf numFmtId="0" fontId="35" fillId="0" borderId="18" xfId="0" applyFont="1" applyFill="1" applyBorder="1" applyAlignment="1">
      <alignment horizontal="center" vertical="center" wrapText="1"/>
    </xf>
    <xf numFmtId="0" fontId="35" fillId="0" borderId="26" xfId="0" applyFont="1" applyFill="1" applyBorder="1" applyAlignment="1">
      <alignment horizontal="center" vertical="center" wrapText="1"/>
    </xf>
    <xf numFmtId="0" fontId="34" fillId="0" borderId="0" xfId="0" applyFont="1" applyFill="1" applyBorder="1" applyAlignment="1">
      <alignment horizontal="left" vertical="center" wrapText="1" indent="1"/>
    </xf>
    <xf numFmtId="0" fontId="31" fillId="0" borderId="0" xfId="0" applyFont="1" applyFill="1" applyAlignment="1">
      <alignment horizontal="center" vertical="center"/>
    </xf>
    <xf numFmtId="0" fontId="35" fillId="0" borderId="0" xfId="0" applyFont="1" applyFill="1" applyAlignment="1">
      <alignment horizontal="left" wrapText="1"/>
    </xf>
    <xf numFmtId="0" fontId="34" fillId="0" borderId="0" xfId="0" applyFont="1" applyFill="1" applyAlignment="1">
      <alignment horizontal="left" wrapText="1"/>
    </xf>
    <xf numFmtId="0" fontId="31" fillId="0" borderId="22" xfId="0" applyFont="1" applyFill="1" applyBorder="1" applyAlignment="1">
      <alignment horizontal="center" vertical="center"/>
    </xf>
    <xf numFmtId="0" fontId="34" fillId="0" borderId="0" xfId="0" applyFont="1" applyFill="1" applyAlignment="1">
      <alignment horizontal="left" vertical="center" indent="1"/>
    </xf>
    <xf numFmtId="0" fontId="65" fillId="0" borderId="0" xfId="0" applyFont="1" applyFill="1" applyAlignment="1">
      <alignment horizontal="left" vertical="center" indent="1"/>
    </xf>
    <xf numFmtId="0" fontId="35" fillId="0" borderId="0" xfId="0" applyFont="1" applyFill="1" applyAlignment="1">
      <alignment horizontal="left" vertical="center" indent="1"/>
    </xf>
    <xf numFmtId="0" fontId="34" fillId="0" borderId="13" xfId="0" applyFont="1" applyFill="1" applyBorder="1" applyAlignment="1">
      <alignment horizontal="center" vertical="center" wrapText="1"/>
    </xf>
    <xf numFmtId="0" fontId="31" fillId="0" borderId="22" xfId="0" applyFont="1" applyFill="1" applyBorder="1" applyAlignment="1">
      <alignment horizontal="center" vertical="center" wrapText="1"/>
    </xf>
    <xf numFmtId="0" fontId="31" fillId="0" borderId="0" xfId="0" applyFont="1" applyFill="1" applyBorder="1" applyAlignment="1">
      <alignment horizontal="center" vertical="center" wrapText="1"/>
    </xf>
    <xf numFmtId="2" fontId="34" fillId="0" borderId="0" xfId="0" applyNumberFormat="1" applyFont="1" applyFill="1" applyBorder="1" applyAlignment="1">
      <alignment horizontal="center" vertical="center" wrapText="1"/>
    </xf>
    <xf numFmtId="0" fontId="34" fillId="0" borderId="0" xfId="0" applyFont="1" applyFill="1" applyBorder="1" applyAlignment="1">
      <alignment horizontal="left" wrapText="1" indent="1"/>
    </xf>
    <xf numFmtId="0" fontId="59" fillId="0" borderId="0" xfId="0" applyFont="1" applyFill="1" applyAlignment="1">
      <alignment horizontal="left" vertical="center" wrapText="1" indent="1"/>
    </xf>
    <xf numFmtId="1" fontId="31" fillId="0" borderId="14" xfId="0" applyNumberFormat="1" applyFont="1" applyFill="1" applyBorder="1" applyAlignment="1">
      <alignment horizontal="right" vertical="center" wrapText="1"/>
    </xf>
    <xf numFmtId="0" fontId="31" fillId="0" borderId="17" xfId="0" applyFont="1" applyFill="1" applyBorder="1" applyAlignment="1">
      <alignment wrapText="1"/>
    </xf>
    <xf numFmtId="0" fontId="65" fillId="0" borderId="24" xfId="37" applyFont="1" applyFill="1" applyBorder="1" applyAlignment="1" applyProtection="1"/>
    <xf numFmtId="0" fontId="45" fillId="0" borderId="13" xfId="0" applyFont="1" applyFill="1" applyBorder="1" applyAlignment="1">
      <alignment horizontal="center" vertical="center" wrapText="1"/>
    </xf>
    <xf numFmtId="1" fontId="49" fillId="0" borderId="15" xfId="0" applyNumberFormat="1" applyFont="1" applyFill="1" applyBorder="1" applyAlignment="1">
      <alignment horizontal="right" wrapText="1"/>
    </xf>
    <xf numFmtId="1" fontId="58" fillId="0" borderId="15" xfId="0" applyNumberFormat="1" applyFont="1" applyFill="1" applyBorder="1" applyAlignment="1">
      <alignment horizontal="right" wrapText="1"/>
    </xf>
  </cellXfs>
  <cellStyles count="121">
    <cellStyle name="20% - akcent 1 2" xfId="1"/>
    <cellStyle name="20% - akcent 2 2" xfId="2"/>
    <cellStyle name="20% - akcent 3 2" xfId="3"/>
    <cellStyle name="20% - akcent 4 2" xfId="4"/>
    <cellStyle name="20% - akcent 5 2" xfId="5"/>
    <cellStyle name="20% - akcent 6 2" xfId="6"/>
    <cellStyle name="40% - akcent 1 2" xfId="7"/>
    <cellStyle name="40% - akcent 2 2" xfId="8"/>
    <cellStyle name="40% - akcent 3 2" xfId="9"/>
    <cellStyle name="40% - akcent 4 2" xfId="10"/>
    <cellStyle name="40% - akcent 5 2" xfId="11"/>
    <cellStyle name="40% - akcent 6 2" xfId="12"/>
    <cellStyle name="60% - akcent 1 2" xfId="13"/>
    <cellStyle name="60% - akcent 2 2" xfId="14"/>
    <cellStyle name="60% - akcent 3 2" xfId="15"/>
    <cellStyle name="60% - akcent 4 2" xfId="16"/>
    <cellStyle name="60% - akcent 5 2" xfId="17"/>
    <cellStyle name="60% - akcent 6 2" xfId="18"/>
    <cellStyle name="Akcent 1" xfId="19" builtinId="29" customBuiltin="1"/>
    <cellStyle name="Akcent 1 2" xfId="20"/>
    <cellStyle name="Akcent 1 3" xfId="70"/>
    <cellStyle name="Akcent 1 4" xfId="94"/>
    <cellStyle name="Akcent 2" xfId="21" builtinId="33" customBuiltin="1"/>
    <cellStyle name="Akcent 2 2" xfId="22"/>
    <cellStyle name="Akcent 2 3" xfId="71"/>
    <cellStyle name="Akcent 2 4" xfId="95"/>
    <cellStyle name="Akcent 3" xfId="23" builtinId="37" customBuiltin="1"/>
    <cellStyle name="Akcent 3 2" xfId="24"/>
    <cellStyle name="Akcent 3 3" xfId="72"/>
    <cellStyle name="Akcent 3 4" xfId="96"/>
    <cellStyle name="Akcent 4" xfId="25" builtinId="41" customBuiltin="1"/>
    <cellStyle name="Akcent 4 2" xfId="26"/>
    <cellStyle name="Akcent 4 3" xfId="73"/>
    <cellStyle name="Akcent 4 4" xfId="97"/>
    <cellStyle name="Akcent 5" xfId="27" builtinId="45" customBuiltin="1"/>
    <cellStyle name="Akcent 5 2" xfId="28"/>
    <cellStyle name="Akcent 5 3" xfId="74"/>
    <cellStyle name="Akcent 5 4" xfId="98"/>
    <cellStyle name="Akcent 6" xfId="29" builtinId="49" customBuiltin="1"/>
    <cellStyle name="Akcent 6 2" xfId="30"/>
    <cellStyle name="Akcent 6 3" xfId="75"/>
    <cellStyle name="Akcent 6 4" xfId="99"/>
    <cellStyle name="Dane wejściowe" xfId="31" builtinId="20" customBuiltin="1"/>
    <cellStyle name="Dane wejściowe 2" xfId="32"/>
    <cellStyle name="Dane wejściowe 3" xfId="76"/>
    <cellStyle name="Dane wejściowe 4" xfId="100"/>
    <cellStyle name="Dane wyjściowe" xfId="33" builtinId="21" customBuiltin="1"/>
    <cellStyle name="Dane wyjściowe 2" xfId="34"/>
    <cellStyle name="Dane wyjściowe 3" xfId="77"/>
    <cellStyle name="Dane wyjściowe 4" xfId="101"/>
    <cellStyle name="Dobre 2" xfId="35"/>
    <cellStyle name="Dziesiętny 2" xfId="36"/>
    <cellStyle name="Hiperłącze" xfId="37" builtinId="8"/>
    <cellStyle name="Hiperłącze 2" xfId="118"/>
    <cellStyle name="Komórka połączona" xfId="38" builtinId="24" customBuiltin="1"/>
    <cellStyle name="Komórka połączona 2" xfId="39"/>
    <cellStyle name="Komórka połączona 3" xfId="78"/>
    <cellStyle name="Komórka połączona 4" xfId="102"/>
    <cellStyle name="Komórka zaznaczona" xfId="40" builtinId="23" customBuiltin="1"/>
    <cellStyle name="Komórka zaznaczona 2" xfId="41"/>
    <cellStyle name="Komórka zaznaczona 3" xfId="79"/>
    <cellStyle name="Komórka zaznaczona 4" xfId="103"/>
    <cellStyle name="Nagłówek 1" xfId="42" builtinId="16" customBuiltin="1"/>
    <cellStyle name="Nagłówek 1 2" xfId="43"/>
    <cellStyle name="Nagłówek 1 3" xfId="80"/>
    <cellStyle name="Nagłówek 1 4" xfId="104"/>
    <cellStyle name="Nagłówek 2" xfId="44" builtinId="17" customBuiltin="1"/>
    <cellStyle name="Nagłówek 2 2" xfId="45"/>
    <cellStyle name="Nagłówek 2 3" xfId="81"/>
    <cellStyle name="Nagłówek 2 4" xfId="105"/>
    <cellStyle name="Nagłówek 3" xfId="46" builtinId="18" customBuiltin="1"/>
    <cellStyle name="Nagłówek 3 2" xfId="47"/>
    <cellStyle name="Nagłówek 3 3" xfId="82"/>
    <cellStyle name="Nagłówek 3 4" xfId="106"/>
    <cellStyle name="Nagłówek 4" xfId="48" builtinId="19" customBuiltin="1"/>
    <cellStyle name="Nagłówek 4 2" xfId="49"/>
    <cellStyle name="Nagłówek 4 3" xfId="83"/>
    <cellStyle name="Nagłówek 4 4" xfId="107"/>
    <cellStyle name="Neutralne 2" xfId="50"/>
    <cellStyle name="Normalny" xfId="0" builtinId="0"/>
    <cellStyle name="Normalny 10" xfId="120"/>
    <cellStyle name="Normalny 2" xfId="51"/>
    <cellStyle name="Normalny 2 2" xfId="91"/>
    <cellStyle name="Normalny 3" xfId="52"/>
    <cellStyle name="Normalny 4" xfId="53"/>
    <cellStyle name="Normalny 4 2" xfId="84"/>
    <cellStyle name="Normalny 4 2 2" xfId="117"/>
    <cellStyle name="Normalny 4 3" xfId="108"/>
    <cellStyle name="Normalny 5" xfId="69"/>
    <cellStyle name="Normalny 5 2" xfId="116"/>
    <cellStyle name="Normalny 6" xfId="68"/>
    <cellStyle name="Normalny 6 2" xfId="115"/>
    <cellStyle name="Normalny 7" xfId="93"/>
    <cellStyle name="Normalny 8" xfId="92"/>
    <cellStyle name="Normalny 9" xfId="119"/>
    <cellStyle name="Normalny_PUBL_PBIS_gosp_mieszkan_2008" xfId="54"/>
    <cellStyle name="Obliczenia" xfId="55" builtinId="22" customBuiltin="1"/>
    <cellStyle name="Obliczenia 2" xfId="56"/>
    <cellStyle name="Obliczenia 3" xfId="85"/>
    <cellStyle name="Obliczenia 4" xfId="109"/>
    <cellStyle name="Suma" xfId="57" builtinId="25" customBuiltin="1"/>
    <cellStyle name="Suma 2" xfId="58"/>
    <cellStyle name="Suma 3" xfId="86"/>
    <cellStyle name="Suma 4" xfId="110"/>
    <cellStyle name="Tekst objaśnienia" xfId="59" builtinId="53" customBuiltin="1"/>
    <cellStyle name="Tekst objaśnienia 2" xfId="60"/>
    <cellStyle name="Tekst objaśnienia 3" xfId="87"/>
    <cellStyle name="Tekst objaśnienia 4" xfId="111"/>
    <cellStyle name="Tekst ostrzeżenia" xfId="61" builtinId="11" customBuiltin="1"/>
    <cellStyle name="Tekst ostrzeżenia 2" xfId="62"/>
    <cellStyle name="Tekst ostrzeżenia 3" xfId="88"/>
    <cellStyle name="Tekst ostrzeżenia 4" xfId="112"/>
    <cellStyle name="Tytuł" xfId="63" builtinId="15" customBuiltin="1"/>
    <cellStyle name="Tytuł 2" xfId="64"/>
    <cellStyle name="Tytuł 3" xfId="89"/>
    <cellStyle name="Tytuł 4" xfId="113"/>
    <cellStyle name="Uwaga" xfId="65" builtinId="10" customBuiltin="1"/>
    <cellStyle name="Uwaga 2" xfId="66"/>
    <cellStyle name="Uwaga 3" xfId="90"/>
    <cellStyle name="Uwaga 4" xfId="114"/>
    <cellStyle name="Złe 2" xfId="67"/>
  </cellStyles>
  <dxfs count="0"/>
  <tableStyles count="0" defaultTableStyle="TableStyleMedium9" defaultPivotStyle="PivotStyleLight16"/>
  <colors>
    <mruColors>
      <color rgb="FF4D4D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LRTAP-NEC\inwentaryzacja%20za%202017\ANNEX%20I\Annex_I_PL_LRTAP_1990-2017%2015.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2005"/>
      <sheetName val="2006"/>
      <sheetName val="2007"/>
      <sheetName val="2008"/>
      <sheetName val="2009"/>
      <sheetName val="2010"/>
      <sheetName val="2011"/>
      <sheetName val="2012"/>
      <sheetName val="2013"/>
      <sheetName val="2014"/>
      <sheetName val="2015"/>
      <sheetName val="2016"/>
      <sheetName val="201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ow r="7">
          <cell r="N7">
            <v>8.4603149642087168</v>
          </cell>
          <cell r="P7">
            <v>0.11300268758557244</v>
          </cell>
          <cell r="Q7">
            <v>2.7205772957308856E-3</v>
          </cell>
          <cell r="R7">
            <v>3.2967094994049453</v>
          </cell>
          <cell r="W7">
            <v>9.0210214000000004</v>
          </cell>
          <cell r="X7">
            <v>0.27778096308</v>
          </cell>
          <cell r="AB7">
            <v>1.4342395457931003</v>
          </cell>
        </row>
        <row r="44">
          <cell r="W44">
            <v>8.6278023450586258E-2</v>
          </cell>
        </row>
      </sheetData>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Documents/Ustawienia%20lokalne/Temporary%20Internet%20Files/AppData/Local/Microsoft/Windows/Temporary%20Internet%20Files/Content.Outlook/Ustawienia%20lokalne/Temp/Ustawienia%20lokalne/AppData/Local/Opera/Opera/Ustawienia%20lokalne/Temp/Ustawienia%20lokalne/Temporary%20Internet%20Files/Content.Outlook/RZA7J91G/3.1.%20POTENCJA&#321;%20DEMOGRAFICZNY.xls" TargetMode="Externa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43.bin"/><Relationship Id="rId1" Type="http://schemas.openxmlformats.org/officeDocument/2006/relationships/printerSettings" Target="../printerSettings/printerSettings42.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9.bin"/><Relationship Id="rId1" Type="http://schemas.openxmlformats.org/officeDocument/2006/relationships/printerSettings" Target="../printerSettings/printerSettings48.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55.bin"/><Relationship Id="rId1" Type="http://schemas.openxmlformats.org/officeDocument/2006/relationships/printerSettings" Target="../printerSettings/printerSettings54.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30.xml.rels><?xml version="1.0" encoding="UTF-8" standalone="yes"?>
<Relationships xmlns="http://schemas.openxmlformats.org/package/2006/relationships"><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33.xml.rels><?xml version="1.0" encoding="UTF-8" standalone="yes"?>
<Relationships xmlns="http://schemas.openxmlformats.org/package/2006/relationships"><Relationship Id="rId2" Type="http://schemas.openxmlformats.org/officeDocument/2006/relationships/printerSettings" Target="../printerSettings/printerSettings61.bin"/><Relationship Id="rId1" Type="http://schemas.openxmlformats.org/officeDocument/2006/relationships/printerSettings" Target="../printerSettings/printerSettings60.bin"/></Relationships>
</file>

<file path=xl/worksheets/_rels/sheet34.xml.rels><?xml version="1.0" encoding="UTF-8" standalone="yes"?>
<Relationships xmlns="http://schemas.openxmlformats.org/package/2006/relationships"><Relationship Id="rId2" Type="http://schemas.openxmlformats.org/officeDocument/2006/relationships/printerSettings" Target="../printerSettings/printerSettings63.bin"/><Relationship Id="rId1" Type="http://schemas.openxmlformats.org/officeDocument/2006/relationships/printerSettings" Target="../printerSettings/printerSettings62.bin"/></Relationships>
</file>

<file path=xl/worksheets/_rels/sheet35.xml.rels><?xml version="1.0" encoding="UTF-8" standalone="yes"?>
<Relationships xmlns="http://schemas.openxmlformats.org/package/2006/relationships"><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s>
</file>

<file path=xl/worksheets/_rels/sheet36.xml.rels><?xml version="1.0" encoding="UTF-8" standalone="yes"?>
<Relationships xmlns="http://schemas.openxmlformats.org/package/2006/relationships"><Relationship Id="rId2" Type="http://schemas.openxmlformats.org/officeDocument/2006/relationships/printerSettings" Target="../printerSettings/printerSettings67.bin"/><Relationship Id="rId1" Type="http://schemas.openxmlformats.org/officeDocument/2006/relationships/printerSettings" Target="../printerSettings/printerSettings66.bin"/></Relationships>
</file>

<file path=xl/worksheets/_rels/sheet37.xml.rels><?xml version="1.0" encoding="UTF-8" standalone="yes"?>
<Relationships xmlns="http://schemas.openxmlformats.org/package/2006/relationships"><Relationship Id="rId2" Type="http://schemas.openxmlformats.org/officeDocument/2006/relationships/printerSettings" Target="../printerSettings/printerSettings69.bin"/><Relationship Id="rId1" Type="http://schemas.openxmlformats.org/officeDocument/2006/relationships/printerSettings" Target="../printerSettings/printerSettings68.bin"/></Relationships>
</file>

<file path=xl/worksheets/_rels/sheet38.xml.rels><?xml version="1.0" encoding="UTF-8" standalone="yes"?>
<Relationships xmlns="http://schemas.openxmlformats.org/package/2006/relationships"><Relationship Id="rId2" Type="http://schemas.openxmlformats.org/officeDocument/2006/relationships/printerSettings" Target="../printerSettings/printerSettings71.bin"/><Relationship Id="rId1" Type="http://schemas.openxmlformats.org/officeDocument/2006/relationships/printerSettings" Target="../printerSettings/printerSettings70.bin"/></Relationships>
</file>

<file path=xl/worksheets/_rels/sheet39.xml.rels><?xml version="1.0" encoding="UTF-8" standalone="yes"?>
<Relationships xmlns="http://schemas.openxmlformats.org/package/2006/relationships"><Relationship Id="rId2" Type="http://schemas.openxmlformats.org/officeDocument/2006/relationships/printerSettings" Target="../printerSettings/printerSettings73.bin"/><Relationship Id="rId1" Type="http://schemas.openxmlformats.org/officeDocument/2006/relationships/printerSettings" Target="../printerSettings/printerSettings7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0.xml.rels><?xml version="1.0" encoding="UTF-8" standalone="yes"?>
<Relationships xmlns="http://schemas.openxmlformats.org/package/2006/relationships"><Relationship Id="rId2" Type="http://schemas.openxmlformats.org/officeDocument/2006/relationships/printerSettings" Target="../printerSettings/printerSettings75.bin"/><Relationship Id="rId1" Type="http://schemas.openxmlformats.org/officeDocument/2006/relationships/printerSettings" Target="../printerSettings/printerSettings74.bin"/></Relationships>
</file>

<file path=xl/worksheets/_rels/sheet41.xml.rels><?xml version="1.0" encoding="UTF-8" standalone="yes"?>
<Relationships xmlns="http://schemas.openxmlformats.org/package/2006/relationships"><Relationship Id="rId2" Type="http://schemas.openxmlformats.org/officeDocument/2006/relationships/printerSettings" Target="../printerSettings/printerSettings77.bin"/><Relationship Id="rId1" Type="http://schemas.openxmlformats.org/officeDocument/2006/relationships/printerSettings" Target="../printerSettings/printerSettings76.bin"/></Relationships>
</file>

<file path=xl/worksheets/_rels/sheet42.xml.rels><?xml version="1.0" encoding="UTF-8" standalone="yes"?>
<Relationships xmlns="http://schemas.openxmlformats.org/package/2006/relationships"><Relationship Id="rId2" Type="http://schemas.openxmlformats.org/officeDocument/2006/relationships/printerSettings" Target="../printerSettings/printerSettings79.bin"/><Relationship Id="rId1" Type="http://schemas.openxmlformats.org/officeDocument/2006/relationships/printerSettings" Target="../printerSettings/printerSettings78.bin"/></Relationships>
</file>

<file path=xl/worksheets/_rels/sheet43.xml.rels><?xml version="1.0" encoding="UTF-8" standalone="yes"?>
<Relationships xmlns="http://schemas.openxmlformats.org/package/2006/relationships"><Relationship Id="rId2" Type="http://schemas.openxmlformats.org/officeDocument/2006/relationships/printerSettings" Target="../printerSettings/printerSettings81.bin"/><Relationship Id="rId1" Type="http://schemas.openxmlformats.org/officeDocument/2006/relationships/printerSettings" Target="../printerSettings/printerSettings80.bin"/></Relationships>
</file>

<file path=xl/worksheets/_rels/sheet44.xml.rels><?xml version="1.0" encoding="UTF-8" standalone="yes"?>
<Relationships xmlns="http://schemas.openxmlformats.org/package/2006/relationships"><Relationship Id="rId2" Type="http://schemas.openxmlformats.org/officeDocument/2006/relationships/printerSettings" Target="../printerSettings/printerSettings83.bin"/><Relationship Id="rId1" Type="http://schemas.openxmlformats.org/officeDocument/2006/relationships/printerSettings" Target="../printerSettings/printerSettings82.bin"/></Relationships>
</file>

<file path=xl/worksheets/_rels/sheet45.xml.rels><?xml version="1.0" encoding="UTF-8" standalone="yes"?>
<Relationships xmlns="http://schemas.openxmlformats.org/package/2006/relationships"><Relationship Id="rId2" Type="http://schemas.openxmlformats.org/officeDocument/2006/relationships/printerSettings" Target="../printerSettings/printerSettings85.bin"/><Relationship Id="rId1" Type="http://schemas.openxmlformats.org/officeDocument/2006/relationships/printerSettings" Target="../printerSettings/printerSettings84.bin"/></Relationships>
</file>

<file path=xl/worksheets/_rels/sheet46.xml.rels><?xml version="1.0" encoding="UTF-8" standalone="yes"?>
<Relationships xmlns="http://schemas.openxmlformats.org/package/2006/relationships"><Relationship Id="rId2" Type="http://schemas.openxmlformats.org/officeDocument/2006/relationships/printerSettings" Target="../printerSettings/printerSettings87.bin"/><Relationship Id="rId1" Type="http://schemas.openxmlformats.org/officeDocument/2006/relationships/printerSettings" Target="../printerSettings/printerSettings8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48.xml.rels><?xml version="1.0" encoding="UTF-8" standalone="yes"?>
<Relationships xmlns="http://schemas.openxmlformats.org/package/2006/relationships"><Relationship Id="rId2" Type="http://schemas.openxmlformats.org/officeDocument/2006/relationships/printerSettings" Target="../printerSettings/printerSettings90.bin"/><Relationship Id="rId1" Type="http://schemas.openxmlformats.org/officeDocument/2006/relationships/printerSettings" Target="../printerSettings/printerSettings89.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M24"/>
  <sheetViews>
    <sheetView showGridLines="0" zoomScaleNormal="100" workbookViewId="0">
      <selection activeCell="L14" sqref="L14"/>
    </sheetView>
  </sheetViews>
  <sheetFormatPr defaultRowHeight="12.75"/>
  <cols>
    <col min="1" max="16384" width="9.140625" style="766"/>
  </cols>
  <sheetData>
    <row r="3" spans="2:10">
      <c r="H3" s="777"/>
      <c r="I3" s="777"/>
      <c r="J3" s="777"/>
    </row>
    <row r="4" spans="2:10" ht="14.25">
      <c r="H4" s="786" t="s">
        <v>693</v>
      </c>
      <c r="I4" s="786"/>
      <c r="J4" s="786"/>
    </row>
    <row r="5" spans="2:10" ht="14.25">
      <c r="H5" s="787" t="s">
        <v>614</v>
      </c>
      <c r="I5" s="787"/>
      <c r="J5" s="787"/>
    </row>
    <row r="9" spans="2:10" ht="26.25">
      <c r="B9" s="767" t="s">
        <v>615</v>
      </c>
      <c r="C9" s="767"/>
      <c r="D9" s="767"/>
      <c r="E9" s="767"/>
      <c r="F9" s="767"/>
      <c r="G9" s="767"/>
    </row>
    <row r="10" spans="2:10" ht="26.25">
      <c r="B10" s="768" t="s">
        <v>616</v>
      </c>
      <c r="C10" s="767"/>
      <c r="D10" s="767"/>
      <c r="E10" s="767"/>
      <c r="F10" s="767"/>
      <c r="G10" s="767"/>
    </row>
    <row r="17" spans="1:13" ht="25.5">
      <c r="A17" s="769"/>
      <c r="B17" s="769"/>
      <c r="C17" s="770"/>
      <c r="D17" s="769"/>
      <c r="E17" s="769"/>
      <c r="F17" s="769"/>
      <c r="G17" s="769"/>
    </row>
    <row r="18" spans="1:13" ht="39.950000000000003" customHeight="1">
      <c r="A18" s="771"/>
      <c r="B18" s="772" t="s">
        <v>617</v>
      </c>
      <c r="C18" s="771"/>
      <c r="D18" s="788" t="s">
        <v>619</v>
      </c>
      <c r="E18" s="788"/>
      <c r="F18" s="788"/>
      <c r="G18" s="788"/>
      <c r="H18" s="788"/>
      <c r="I18" s="788"/>
      <c r="J18" s="788"/>
      <c r="K18" s="788"/>
    </row>
    <row r="19" spans="1:13" ht="64.5" customHeight="1">
      <c r="A19" s="773"/>
      <c r="D19" s="788"/>
      <c r="E19" s="788"/>
      <c r="F19" s="788"/>
      <c r="G19" s="788"/>
      <c r="H19" s="788"/>
      <c r="I19" s="788"/>
      <c r="J19" s="788"/>
      <c r="K19" s="788"/>
      <c r="L19" s="774"/>
      <c r="M19" s="774"/>
    </row>
    <row r="20" spans="1:13" ht="12.75" customHeight="1">
      <c r="A20" s="769"/>
      <c r="B20" s="774"/>
      <c r="C20" s="774"/>
      <c r="D20" s="774"/>
      <c r="E20" s="774"/>
      <c r="F20" s="774"/>
      <c r="G20" s="774"/>
      <c r="H20" s="774"/>
      <c r="I20" s="774"/>
      <c r="J20" s="774"/>
      <c r="K20" s="774"/>
      <c r="L20" s="774"/>
      <c r="M20" s="774"/>
    </row>
    <row r="21" spans="1:13" ht="39.950000000000003" customHeight="1">
      <c r="A21" s="771"/>
      <c r="B21" s="775" t="s">
        <v>618</v>
      </c>
      <c r="C21" s="771"/>
      <c r="D21" s="789" t="s">
        <v>620</v>
      </c>
      <c r="E21" s="789"/>
      <c r="F21" s="789"/>
      <c r="G21" s="789"/>
      <c r="H21" s="789"/>
      <c r="I21" s="789"/>
      <c r="J21" s="789"/>
      <c r="K21" s="789"/>
    </row>
    <row r="22" spans="1:13" ht="64.5" customHeight="1">
      <c r="A22" s="773"/>
      <c r="D22" s="789"/>
      <c r="E22" s="789"/>
      <c r="F22" s="789"/>
      <c r="G22" s="789"/>
      <c r="H22" s="789"/>
      <c r="I22" s="789"/>
      <c r="J22" s="789"/>
      <c r="K22" s="789"/>
      <c r="L22" s="774"/>
      <c r="M22" s="774"/>
    </row>
    <row r="24" spans="1:13">
      <c r="A24" s="776"/>
    </row>
  </sheetData>
  <customSheetViews>
    <customSheetView guid="{17A61E15-CB34-4E45-B54C-4890B27A542F}" showGridLines="0">
      <selection activeCell="H4" sqref="H4:J4"/>
      <pageMargins left="0.7" right="0.7" top="0.75" bottom="0.75" header="0.3" footer="0.3"/>
      <pageSetup paperSize="9" orientation="portrait" r:id="rId1"/>
    </customSheetView>
  </customSheetViews>
  <mergeCells count="4">
    <mergeCell ref="H4:J4"/>
    <mergeCell ref="H5:J5"/>
    <mergeCell ref="D18:K19"/>
    <mergeCell ref="D21:K22"/>
  </mergeCells>
  <hyperlinks>
    <hyperlink ref="H4" r:id="rId2" location="'Spis treści'!A1" display="Przejdź do spisu treści"/>
    <hyperlink ref="H5:J5" location="'Spis treści_Contents'!A1" display="Go to the contents"/>
    <hyperlink ref="H4:J4" location="'Spis treści_Contents'!A1" display="Przejdź do spisu treści"/>
    <hyperlink ref="H4:J5" location="'Spis tablic_Contents'!A1" display="Przejdź do spisu tablic"/>
  </hyperlinks>
  <pageMargins left="0.7" right="0.7" top="0.75" bottom="0.75" header="0.3" footer="0.3"/>
  <pageSetup paperSize="9" scale="81"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3"/>
  <sheetViews>
    <sheetView showGridLines="0" zoomScaleNormal="100" workbookViewId="0">
      <selection activeCell="C34" sqref="C34"/>
    </sheetView>
  </sheetViews>
  <sheetFormatPr defaultRowHeight="12"/>
  <cols>
    <col min="1" max="1" width="27.28515625" style="37" customWidth="1"/>
    <col min="2" max="7" width="17.28515625" style="37" customWidth="1"/>
    <col min="8" max="8" width="10.28515625" style="37" customWidth="1"/>
    <col min="9" max="16384" width="9.140625" style="37"/>
  </cols>
  <sheetData>
    <row r="1" spans="1:15" ht="14.25" customHeight="1">
      <c r="A1" s="255" t="s">
        <v>1740</v>
      </c>
      <c r="B1" s="256"/>
      <c r="C1" s="256"/>
      <c r="D1" s="256"/>
      <c r="E1" s="256"/>
      <c r="F1" s="256"/>
      <c r="G1" s="257"/>
      <c r="H1" s="258" t="s">
        <v>623</v>
      </c>
      <c r="I1" s="257"/>
      <c r="J1" s="257"/>
      <c r="K1" s="257"/>
      <c r="L1" s="257"/>
      <c r="M1" s="257"/>
      <c r="N1" s="257"/>
      <c r="O1" s="257"/>
    </row>
    <row r="2" spans="1:15" ht="14.25" customHeight="1">
      <c r="A2" s="276" t="s">
        <v>1131</v>
      </c>
      <c r="B2" s="256"/>
      <c r="C2" s="256"/>
      <c r="D2" s="256"/>
      <c r="E2" s="256"/>
      <c r="F2" s="256"/>
      <c r="G2" s="257"/>
      <c r="H2" s="778" t="s">
        <v>624</v>
      </c>
      <c r="I2" s="257"/>
      <c r="J2" s="257"/>
      <c r="K2" s="257"/>
      <c r="L2" s="257"/>
      <c r="M2" s="257"/>
      <c r="N2" s="257"/>
      <c r="O2" s="257"/>
    </row>
    <row r="3" spans="1:15" ht="6.75" customHeight="1">
      <c r="A3" s="259"/>
      <c r="B3" s="257"/>
      <c r="C3" s="257"/>
      <c r="D3" s="257"/>
      <c r="E3" s="257"/>
      <c r="F3" s="257"/>
      <c r="G3" s="257"/>
      <c r="H3" s="257"/>
      <c r="I3" s="257"/>
      <c r="J3" s="257"/>
      <c r="K3" s="257"/>
      <c r="L3" s="257"/>
      <c r="M3" s="257"/>
      <c r="N3" s="257"/>
      <c r="O3" s="257"/>
    </row>
    <row r="4" spans="1:15" ht="21.75" customHeight="1">
      <c r="A4" s="846" t="s">
        <v>1306</v>
      </c>
      <c r="B4" s="848" t="s">
        <v>1307</v>
      </c>
      <c r="C4" s="848" t="s">
        <v>1308</v>
      </c>
      <c r="D4" s="841" t="s">
        <v>1309</v>
      </c>
      <c r="E4" s="850" t="s">
        <v>1311</v>
      </c>
      <c r="F4" s="848" t="s">
        <v>1289</v>
      </c>
      <c r="G4" s="841" t="s">
        <v>1310</v>
      </c>
      <c r="H4" s="257"/>
      <c r="I4" s="257"/>
      <c r="J4" s="257"/>
      <c r="K4" s="257"/>
      <c r="L4" s="257"/>
      <c r="M4" s="257"/>
      <c r="N4" s="257"/>
      <c r="O4" s="257"/>
    </row>
    <row r="5" spans="1:15" ht="21.75" customHeight="1">
      <c r="A5" s="847"/>
      <c r="B5" s="849"/>
      <c r="C5" s="849"/>
      <c r="D5" s="842"/>
      <c r="E5" s="849"/>
      <c r="F5" s="849"/>
      <c r="G5" s="842"/>
      <c r="H5" s="257"/>
      <c r="I5" s="257"/>
      <c r="J5" s="257"/>
      <c r="K5" s="257"/>
      <c r="L5" s="257"/>
      <c r="M5" s="257"/>
      <c r="N5" s="257"/>
      <c r="O5" s="257"/>
    </row>
    <row r="6" spans="1:15" ht="16.5" customHeight="1">
      <c r="A6" s="847"/>
      <c r="B6" s="841" t="s">
        <v>1279</v>
      </c>
      <c r="C6" s="843"/>
      <c r="D6" s="843"/>
      <c r="E6" s="843"/>
      <c r="F6" s="843"/>
      <c r="G6" s="843"/>
      <c r="H6" s="257"/>
      <c r="I6" s="257"/>
      <c r="J6" s="257"/>
      <c r="K6" s="257"/>
      <c r="L6" s="257"/>
      <c r="M6" s="257"/>
      <c r="N6" s="257"/>
      <c r="O6" s="257"/>
    </row>
    <row r="7" spans="1:15" ht="16.5" customHeight="1">
      <c r="A7" s="847"/>
      <c r="B7" s="844"/>
      <c r="C7" s="845"/>
      <c r="D7" s="845"/>
      <c r="E7" s="845"/>
      <c r="F7" s="845"/>
      <c r="G7" s="845"/>
      <c r="H7" s="257"/>
      <c r="I7" s="257"/>
      <c r="J7" s="257"/>
      <c r="K7" s="257"/>
      <c r="L7" s="257"/>
      <c r="M7" s="257"/>
      <c r="N7" s="257"/>
      <c r="O7" s="257"/>
    </row>
    <row r="8" spans="1:15" ht="16.5" customHeight="1">
      <c r="A8" s="260" t="s">
        <v>304</v>
      </c>
      <c r="B8" s="261">
        <v>336556.77</v>
      </c>
      <c r="C8" s="261">
        <v>1976.51</v>
      </c>
      <c r="D8" s="261">
        <v>69.88</v>
      </c>
      <c r="E8" s="261">
        <v>582.66</v>
      </c>
      <c r="F8" s="261">
        <v>803.66</v>
      </c>
      <c r="G8" s="261">
        <v>2543.25</v>
      </c>
      <c r="H8" s="257"/>
      <c r="I8" s="257"/>
      <c r="J8" s="257"/>
      <c r="K8" s="257"/>
      <c r="L8" s="257"/>
      <c r="M8" s="257"/>
      <c r="N8" s="257"/>
      <c r="O8" s="257"/>
    </row>
    <row r="9" spans="1:15" ht="14.25" customHeight="1">
      <c r="A9" s="514" t="s">
        <v>698</v>
      </c>
      <c r="B9" s="262"/>
      <c r="C9" s="262"/>
      <c r="D9" s="262"/>
      <c r="E9" s="262"/>
      <c r="F9" s="262"/>
      <c r="G9" s="263"/>
      <c r="H9" s="257"/>
      <c r="I9" s="257"/>
      <c r="J9" s="257"/>
      <c r="K9" s="257"/>
      <c r="L9" s="257"/>
      <c r="M9" s="257"/>
      <c r="N9" s="257"/>
      <c r="O9" s="257"/>
    </row>
    <row r="10" spans="1:15" ht="14.25" customHeight="1">
      <c r="A10" s="264" t="s">
        <v>15</v>
      </c>
      <c r="B10" s="265">
        <v>20875.41</v>
      </c>
      <c r="C10" s="265">
        <v>73.040000000000006</v>
      </c>
      <c r="D10" s="265">
        <v>3.14</v>
      </c>
      <c r="E10" s="265">
        <v>32.47</v>
      </c>
      <c r="F10" s="265">
        <v>47.64</v>
      </c>
      <c r="G10" s="265">
        <v>137.1</v>
      </c>
      <c r="H10" s="257"/>
      <c r="I10" s="257"/>
      <c r="J10" s="257"/>
      <c r="K10" s="257"/>
      <c r="L10" s="257"/>
      <c r="M10" s="257"/>
      <c r="N10" s="257"/>
      <c r="O10" s="257"/>
    </row>
    <row r="11" spans="1:15" ht="14.25" customHeight="1">
      <c r="A11" s="264" t="s">
        <v>16</v>
      </c>
      <c r="B11" s="265">
        <v>14277.39</v>
      </c>
      <c r="C11" s="265">
        <v>73.47</v>
      </c>
      <c r="D11" s="265">
        <v>6.05</v>
      </c>
      <c r="E11" s="265">
        <v>50.95</v>
      </c>
      <c r="F11" s="265">
        <v>58.09</v>
      </c>
      <c r="G11" s="265">
        <v>171.76</v>
      </c>
      <c r="H11" s="257"/>
      <c r="I11" s="257"/>
      <c r="J11" s="257"/>
      <c r="K11" s="257"/>
      <c r="L11" s="257"/>
      <c r="M11" s="257"/>
      <c r="N11" s="257"/>
      <c r="O11" s="257"/>
    </row>
    <row r="12" spans="1:15" ht="14.25" customHeight="1">
      <c r="A12" s="264" t="s">
        <v>17</v>
      </c>
      <c r="B12" s="265">
        <v>12669.1</v>
      </c>
      <c r="C12" s="265">
        <v>144.77000000000001</v>
      </c>
      <c r="D12" s="265">
        <v>6.35</v>
      </c>
      <c r="E12" s="265">
        <v>28.91</v>
      </c>
      <c r="F12" s="265">
        <v>45.15</v>
      </c>
      <c r="G12" s="265">
        <v>128.04</v>
      </c>
      <c r="H12" s="257"/>
      <c r="I12" s="257"/>
      <c r="J12" s="257"/>
      <c r="K12" s="257"/>
      <c r="L12" s="257"/>
      <c r="M12" s="257"/>
      <c r="N12" s="257"/>
      <c r="O12" s="257"/>
    </row>
    <row r="13" spans="1:15" ht="14.25" customHeight="1">
      <c r="A13" s="264" t="s">
        <v>18</v>
      </c>
      <c r="B13" s="265">
        <v>6601.5</v>
      </c>
      <c r="C13" s="265">
        <v>55.42</v>
      </c>
      <c r="D13" s="265">
        <v>1.51</v>
      </c>
      <c r="E13" s="265">
        <v>5.75</v>
      </c>
      <c r="F13" s="265">
        <v>23.92</v>
      </c>
      <c r="G13" s="265">
        <v>66.97</v>
      </c>
      <c r="H13" s="257"/>
      <c r="I13" s="266"/>
      <c r="J13" s="267"/>
      <c r="K13" s="257"/>
      <c r="L13" s="257"/>
      <c r="M13" s="268"/>
      <c r="N13" s="257"/>
      <c r="O13" s="257"/>
    </row>
    <row r="14" spans="1:15" ht="14.25" customHeight="1">
      <c r="A14" s="264" t="s">
        <v>19</v>
      </c>
      <c r="B14" s="265">
        <v>49053.35</v>
      </c>
      <c r="C14" s="265">
        <v>119.32</v>
      </c>
      <c r="D14" s="265">
        <v>4.75</v>
      </c>
      <c r="E14" s="265">
        <v>68.91</v>
      </c>
      <c r="F14" s="265">
        <v>73.14</v>
      </c>
      <c r="G14" s="265">
        <v>157.88</v>
      </c>
      <c r="H14" s="257"/>
      <c r="I14" s="257"/>
      <c r="J14" s="257"/>
      <c r="K14" s="257"/>
      <c r="L14" s="257"/>
      <c r="M14" s="257"/>
      <c r="N14" s="257"/>
      <c r="O14" s="257"/>
    </row>
    <row r="15" spans="1:15" ht="14.25" customHeight="1">
      <c r="A15" s="264" t="s">
        <v>20</v>
      </c>
      <c r="B15" s="265">
        <v>24883.21</v>
      </c>
      <c r="C15" s="265">
        <v>76.59</v>
      </c>
      <c r="D15" s="265">
        <v>2.77</v>
      </c>
      <c r="E15" s="265">
        <v>68.930000000000007</v>
      </c>
      <c r="F15" s="265">
        <v>58.62</v>
      </c>
      <c r="G15" s="265">
        <v>430.74</v>
      </c>
      <c r="H15" s="257"/>
      <c r="I15" s="257"/>
      <c r="J15" s="257"/>
      <c r="K15" s="257"/>
      <c r="L15" s="257"/>
      <c r="M15" s="257"/>
      <c r="N15" s="257"/>
      <c r="O15" s="257"/>
    </row>
    <row r="16" spans="1:15" ht="14.25" customHeight="1">
      <c r="A16" s="264" t="s">
        <v>21</v>
      </c>
      <c r="B16" s="265">
        <v>49857.99</v>
      </c>
      <c r="C16" s="265">
        <v>175.43</v>
      </c>
      <c r="D16" s="265">
        <v>8.48</v>
      </c>
      <c r="E16" s="265">
        <v>78.400000000000006</v>
      </c>
      <c r="F16" s="265">
        <v>91.86</v>
      </c>
      <c r="G16" s="265">
        <v>355.84</v>
      </c>
      <c r="H16" s="257"/>
      <c r="I16" s="269"/>
      <c r="J16" s="270"/>
      <c r="K16" s="269"/>
      <c r="L16" s="269"/>
      <c r="M16" s="257"/>
      <c r="N16" s="257"/>
      <c r="O16" s="257"/>
    </row>
    <row r="17" spans="1:15" ht="14.25" customHeight="1">
      <c r="A17" s="264" t="s">
        <v>22</v>
      </c>
      <c r="B17" s="265">
        <v>17669.990000000002</v>
      </c>
      <c r="C17" s="265">
        <v>29.56</v>
      </c>
      <c r="D17" s="265">
        <v>2.4900000000000002</v>
      </c>
      <c r="E17" s="265">
        <v>17.649999999999999</v>
      </c>
      <c r="F17" s="265">
        <v>36.630000000000003</v>
      </c>
      <c r="G17" s="265">
        <v>82.56</v>
      </c>
      <c r="H17" s="257"/>
      <c r="I17" s="269"/>
      <c r="J17" s="270"/>
      <c r="K17" s="269"/>
      <c r="L17" s="269"/>
      <c r="M17" s="257"/>
      <c r="N17" s="257"/>
      <c r="O17" s="257"/>
    </row>
    <row r="18" spans="1:15" ht="14.25" customHeight="1">
      <c r="A18" s="264" t="s">
        <v>23</v>
      </c>
      <c r="B18" s="265">
        <v>8556.9699999999993</v>
      </c>
      <c r="C18" s="265">
        <v>50.32</v>
      </c>
      <c r="D18" s="265">
        <v>1.5</v>
      </c>
      <c r="E18" s="265">
        <v>17.78</v>
      </c>
      <c r="F18" s="265">
        <v>29.19</v>
      </c>
      <c r="G18" s="265">
        <v>131.86000000000001</v>
      </c>
      <c r="H18" s="257"/>
      <c r="I18" s="269"/>
      <c r="J18" s="270"/>
      <c r="K18" s="269"/>
      <c r="L18" s="269"/>
      <c r="M18" s="269"/>
      <c r="N18" s="257"/>
      <c r="O18" s="257"/>
    </row>
    <row r="19" spans="1:15" ht="14.25" customHeight="1">
      <c r="A19" s="264" t="s">
        <v>24</v>
      </c>
      <c r="B19" s="265">
        <v>5323.88</v>
      </c>
      <c r="C19" s="265">
        <v>110.79</v>
      </c>
      <c r="D19" s="265">
        <v>5.91</v>
      </c>
      <c r="E19" s="265">
        <v>11.58</v>
      </c>
      <c r="F19" s="265">
        <v>26.11</v>
      </c>
      <c r="G19" s="265">
        <v>70.62</v>
      </c>
      <c r="H19" s="257"/>
      <c r="I19" s="257"/>
      <c r="J19" s="271"/>
      <c r="K19" s="257"/>
      <c r="L19" s="257"/>
      <c r="M19" s="257"/>
      <c r="N19" s="257"/>
      <c r="O19" s="257"/>
    </row>
    <row r="20" spans="1:15" ht="14.25" customHeight="1">
      <c r="A20" s="264" t="s">
        <v>25</v>
      </c>
      <c r="B20" s="265">
        <v>13571.28</v>
      </c>
      <c r="C20" s="265">
        <v>66.48</v>
      </c>
      <c r="D20" s="265">
        <v>3.33</v>
      </c>
      <c r="E20" s="265">
        <v>26.38</v>
      </c>
      <c r="F20" s="265">
        <v>45.79</v>
      </c>
      <c r="G20" s="265">
        <v>116.46</v>
      </c>
      <c r="H20" s="257"/>
      <c r="I20" s="257"/>
      <c r="J20" s="257"/>
      <c r="K20" s="257"/>
      <c r="L20" s="257"/>
      <c r="M20" s="257"/>
      <c r="N20" s="257"/>
      <c r="O20" s="257"/>
    </row>
    <row r="21" spans="1:15" ht="14.25" customHeight="1">
      <c r="A21" s="264" t="s">
        <v>26</v>
      </c>
      <c r="B21" s="265">
        <v>52791.73</v>
      </c>
      <c r="C21" s="265">
        <v>662.53</v>
      </c>
      <c r="D21" s="265">
        <v>2.4500000000000002</v>
      </c>
      <c r="E21" s="265">
        <v>62.45</v>
      </c>
      <c r="F21" s="265">
        <v>82.99</v>
      </c>
      <c r="G21" s="265">
        <v>241.36</v>
      </c>
      <c r="H21" s="257"/>
      <c r="I21" s="257"/>
      <c r="J21" s="257"/>
      <c r="K21" s="257"/>
      <c r="L21" s="257"/>
      <c r="M21" s="257"/>
      <c r="N21" s="257"/>
      <c r="O21" s="257"/>
    </row>
    <row r="22" spans="1:15" ht="14.25" customHeight="1">
      <c r="A22" s="264" t="s">
        <v>27</v>
      </c>
      <c r="B22" s="265">
        <v>17261.62</v>
      </c>
      <c r="C22" s="265">
        <v>32.090000000000003</v>
      </c>
      <c r="D22" s="265">
        <v>1.88</v>
      </c>
      <c r="E22" s="265">
        <v>22.92</v>
      </c>
      <c r="F22" s="265">
        <v>37.909999999999997</v>
      </c>
      <c r="G22" s="265">
        <v>87.5</v>
      </c>
      <c r="H22" s="257"/>
      <c r="I22" s="257"/>
      <c r="J22" s="257"/>
      <c r="K22" s="257"/>
      <c r="L22" s="257"/>
      <c r="M22" s="257"/>
      <c r="N22" s="257"/>
      <c r="O22" s="257"/>
    </row>
    <row r="23" spans="1:15" ht="14.25" customHeight="1">
      <c r="A23" s="264" t="s">
        <v>28</v>
      </c>
      <c r="B23" s="265">
        <v>6108.82</v>
      </c>
      <c r="C23" s="265">
        <v>65.760000000000005</v>
      </c>
      <c r="D23" s="265">
        <v>4.55</v>
      </c>
      <c r="E23" s="265">
        <v>14.93</v>
      </c>
      <c r="F23" s="265">
        <v>29.3</v>
      </c>
      <c r="G23" s="265">
        <v>97.85</v>
      </c>
      <c r="H23" s="257"/>
      <c r="I23" s="266"/>
      <c r="J23" s="267"/>
      <c r="K23" s="257"/>
      <c r="L23" s="257"/>
      <c r="M23" s="272"/>
      <c r="N23" s="257"/>
      <c r="O23" s="257"/>
    </row>
    <row r="24" spans="1:15" ht="14.25" customHeight="1">
      <c r="A24" s="264" t="s">
        <v>287</v>
      </c>
      <c r="B24" s="265">
        <v>24640.12</v>
      </c>
      <c r="C24" s="265">
        <v>188.84</v>
      </c>
      <c r="D24" s="265">
        <v>9.9499999999999993</v>
      </c>
      <c r="E24" s="265">
        <v>47.15</v>
      </c>
      <c r="F24" s="265">
        <v>74.36</v>
      </c>
      <c r="G24" s="265">
        <v>176.18</v>
      </c>
      <c r="H24" s="257"/>
      <c r="I24" s="257"/>
      <c r="J24" s="267"/>
      <c r="K24" s="257"/>
      <c r="L24" s="257"/>
      <c r="M24" s="257"/>
      <c r="N24" s="257"/>
      <c r="O24" s="257"/>
    </row>
    <row r="25" spans="1:15" ht="14.25" customHeight="1">
      <c r="A25" s="264" t="s">
        <v>288</v>
      </c>
      <c r="B25" s="265">
        <v>12414.41</v>
      </c>
      <c r="C25" s="265">
        <v>52.09</v>
      </c>
      <c r="D25" s="265">
        <v>4.75</v>
      </c>
      <c r="E25" s="265">
        <v>27.5</v>
      </c>
      <c r="F25" s="265">
        <v>42.93</v>
      </c>
      <c r="G25" s="265">
        <v>90.54</v>
      </c>
      <c r="H25" s="257"/>
      <c r="I25" s="257"/>
      <c r="J25" s="267"/>
      <c r="K25" s="257"/>
      <c r="L25" s="257"/>
      <c r="M25" s="257"/>
      <c r="N25" s="257"/>
      <c r="O25" s="257"/>
    </row>
    <row r="26" spans="1:15">
      <c r="A26" s="257"/>
      <c r="B26" s="257"/>
      <c r="C26" s="257"/>
      <c r="D26" s="257"/>
      <c r="E26" s="257"/>
      <c r="F26" s="257"/>
      <c r="G26" s="257"/>
      <c r="H26" s="257"/>
      <c r="I26" s="257"/>
      <c r="J26" s="270"/>
      <c r="K26" s="269"/>
      <c r="L26" s="269"/>
      <c r="M26" s="257"/>
      <c r="N26" s="257"/>
      <c r="O26" s="257"/>
    </row>
    <row r="27" spans="1:15" ht="16.5" customHeight="1">
      <c r="A27" s="278" t="s">
        <v>894</v>
      </c>
      <c r="B27" s="257"/>
      <c r="C27" s="257"/>
      <c r="D27" s="257"/>
      <c r="E27" s="257"/>
      <c r="F27" s="257"/>
      <c r="G27" s="257"/>
      <c r="H27" s="257"/>
      <c r="I27" s="269"/>
      <c r="J27" s="270"/>
      <c r="K27" s="269"/>
      <c r="L27" s="269"/>
      <c r="M27" s="269"/>
      <c r="N27" s="257"/>
      <c r="O27" s="257"/>
    </row>
    <row r="28" spans="1:15" s="103" customFormat="1" ht="16.5" customHeight="1">
      <c r="A28" s="279" t="s">
        <v>1312</v>
      </c>
      <c r="B28" s="277"/>
      <c r="C28" s="277"/>
      <c r="D28" s="277"/>
      <c r="E28" s="277"/>
      <c r="F28" s="277"/>
      <c r="G28" s="277"/>
      <c r="H28" s="277"/>
      <c r="I28" s="277"/>
      <c r="J28" s="280"/>
      <c r="K28" s="277"/>
      <c r="L28" s="277"/>
      <c r="M28" s="277"/>
      <c r="N28" s="277"/>
      <c r="O28" s="277"/>
    </row>
    <row r="29" spans="1:15">
      <c r="B29" s="257"/>
      <c r="C29" s="257"/>
      <c r="D29" s="257"/>
      <c r="E29" s="257"/>
      <c r="F29" s="257"/>
      <c r="G29" s="257"/>
      <c r="H29" s="257"/>
      <c r="I29" s="257"/>
      <c r="J29" s="257"/>
      <c r="K29" s="257"/>
      <c r="L29" s="257"/>
      <c r="M29" s="257"/>
      <c r="N29" s="257"/>
      <c r="O29" s="257"/>
    </row>
    <row r="30" spans="1:15">
      <c r="A30" s="273"/>
      <c r="B30" s="257"/>
      <c r="C30" s="257"/>
      <c r="D30" s="257"/>
      <c r="E30" s="257"/>
      <c r="F30" s="257"/>
      <c r="G30" s="257"/>
      <c r="H30" s="257"/>
      <c r="I30" s="257"/>
      <c r="J30" s="257"/>
      <c r="K30" s="257"/>
      <c r="L30" s="257"/>
      <c r="M30" s="257"/>
      <c r="N30" s="257"/>
      <c r="O30" s="257"/>
    </row>
    <row r="33" spans="2:7">
      <c r="B33" s="274"/>
      <c r="C33" s="274"/>
      <c r="D33" s="274"/>
      <c r="E33" s="274"/>
      <c r="F33" s="274"/>
      <c r="G33" s="274"/>
    </row>
  </sheetData>
  <mergeCells count="8">
    <mergeCell ref="G4:G5"/>
    <mergeCell ref="B6:G7"/>
    <mergeCell ref="A4:A7"/>
    <mergeCell ref="B4:B5"/>
    <mergeCell ref="C4:C5"/>
    <mergeCell ref="D4:D5"/>
    <mergeCell ref="E4:E5"/>
    <mergeCell ref="F4:F5"/>
  </mergeCells>
  <hyperlinks>
    <hyperlink ref="H1" location="'Spis tablic_Contents'!A1" display="&lt; POWRÓT"/>
    <hyperlink ref="H2" location="'Spis tablic_Contents'!A1" display="&lt; BACK"/>
  </hyperlinks>
  <pageMargins left="0.7" right="0.7" top="0.75" bottom="0.75" header="0.3" footer="0.3"/>
  <pageSetup scale="8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showGridLines="0" zoomScaleNormal="100" zoomScaleSheetLayoutView="80" workbookViewId="0"/>
  </sheetViews>
  <sheetFormatPr defaultRowHeight="12"/>
  <cols>
    <col min="1" max="1" width="32.7109375" style="37" customWidth="1"/>
    <col min="2" max="4" width="14.85546875" style="37" customWidth="1"/>
    <col min="5" max="5" width="36.28515625" style="37" customWidth="1"/>
    <col min="6" max="16384" width="9.140625" style="37"/>
  </cols>
  <sheetData>
    <row r="1" spans="1:8" ht="12" customHeight="1">
      <c r="A1" s="152" t="s">
        <v>1741</v>
      </c>
      <c r="B1" s="152"/>
      <c r="C1" s="152"/>
      <c r="D1" s="152"/>
      <c r="E1" s="152"/>
      <c r="G1" s="2" t="s">
        <v>623</v>
      </c>
      <c r="H1" s="1"/>
    </row>
    <row r="2" spans="1:8" ht="12.75" customHeight="1">
      <c r="A2" s="289" t="s">
        <v>1315</v>
      </c>
      <c r="B2" s="6"/>
      <c r="C2" s="6"/>
      <c r="D2" s="6"/>
      <c r="E2" s="6"/>
      <c r="G2" s="106" t="s">
        <v>624</v>
      </c>
      <c r="H2" s="1"/>
    </row>
    <row r="3" spans="1:8" ht="5.0999999999999996" customHeight="1">
      <c r="A3" s="282"/>
      <c r="B3" s="283"/>
      <c r="C3" s="283"/>
      <c r="D3" s="283"/>
      <c r="E3" s="282"/>
      <c r="G3" s="3"/>
      <c r="H3" s="1"/>
    </row>
    <row r="4" spans="1:8" ht="48" customHeight="1">
      <c r="A4" s="799" t="s">
        <v>382</v>
      </c>
      <c r="B4" s="87" t="s">
        <v>1316</v>
      </c>
      <c r="C4" s="86" t="s">
        <v>1308</v>
      </c>
      <c r="D4" s="4" t="s">
        <v>1309</v>
      </c>
      <c r="E4" s="851" t="s">
        <v>383</v>
      </c>
    </row>
    <row r="5" spans="1:8" ht="26.25" customHeight="1">
      <c r="A5" s="828"/>
      <c r="B5" s="794" t="s">
        <v>1279</v>
      </c>
      <c r="C5" s="794"/>
      <c r="D5" s="827"/>
      <c r="E5" s="833"/>
    </row>
    <row r="6" spans="1:8" s="43" customFormat="1" ht="14.25" customHeight="1">
      <c r="A6" s="293" t="s">
        <v>991</v>
      </c>
      <c r="B6" s="294">
        <v>299116.92428695457</v>
      </c>
      <c r="C6" s="294">
        <v>1978.0145180322577</v>
      </c>
      <c r="D6" s="294">
        <v>81.813258848379121</v>
      </c>
      <c r="E6" s="295" t="s">
        <v>518</v>
      </c>
    </row>
    <row r="7" spans="1:8" s="43" customFormat="1" ht="14.25" customHeight="1">
      <c r="A7" s="296" t="s">
        <v>899</v>
      </c>
      <c r="B7" s="297">
        <v>315932.52082534577</v>
      </c>
      <c r="C7" s="297">
        <v>937.32315228675441</v>
      </c>
      <c r="D7" s="297">
        <v>9.1373874112486995</v>
      </c>
      <c r="E7" s="295" t="s">
        <v>416</v>
      </c>
    </row>
    <row r="8" spans="1:8" s="43" customFormat="1" ht="14.25" customHeight="1">
      <c r="A8" s="160" t="s">
        <v>417</v>
      </c>
      <c r="B8" s="298">
        <v>311277.43663074996</v>
      </c>
      <c r="C8" s="298">
        <v>151.81658178104155</v>
      </c>
      <c r="D8" s="298">
        <v>9.1354632954571908</v>
      </c>
      <c r="E8" s="291" t="s">
        <v>418</v>
      </c>
    </row>
    <row r="9" spans="1:8" s="43" customFormat="1" ht="14.25" customHeight="1">
      <c r="A9" s="160" t="s">
        <v>420</v>
      </c>
      <c r="B9" s="298">
        <v>164034.88598275412</v>
      </c>
      <c r="C9" s="298">
        <v>3.7077250227538001</v>
      </c>
      <c r="D9" s="298">
        <v>2.46976051331219</v>
      </c>
      <c r="E9" s="291" t="s">
        <v>58</v>
      </c>
    </row>
    <row r="10" spans="1:8" s="43" customFormat="1" ht="14.25" customHeight="1">
      <c r="A10" s="285" t="s">
        <v>992</v>
      </c>
      <c r="B10" s="298"/>
      <c r="C10" s="298"/>
      <c r="D10" s="298"/>
      <c r="E10" s="292" t="s">
        <v>995</v>
      </c>
    </row>
    <row r="11" spans="1:8" s="43" customFormat="1" ht="14.25" customHeight="1">
      <c r="A11" s="286" t="s">
        <v>993</v>
      </c>
      <c r="B11" s="298">
        <v>30838.479341669492</v>
      </c>
      <c r="C11" s="298">
        <v>5.0279112448680303</v>
      </c>
      <c r="D11" s="298">
        <v>0.69705667325349996</v>
      </c>
      <c r="E11" s="292" t="s">
        <v>994</v>
      </c>
    </row>
    <row r="12" spans="1:8" s="43" customFormat="1" ht="14.25" customHeight="1">
      <c r="A12" s="287" t="s">
        <v>419</v>
      </c>
      <c r="B12" s="298">
        <v>62503.086344637974</v>
      </c>
      <c r="C12" s="298">
        <v>5.5282098201791703</v>
      </c>
      <c r="D12" s="298">
        <v>2.3884132616053302</v>
      </c>
      <c r="E12" s="292" t="s">
        <v>502</v>
      </c>
    </row>
    <row r="13" spans="1:8" s="43" customFormat="1" ht="14.25" customHeight="1">
      <c r="A13" s="160" t="s">
        <v>421</v>
      </c>
      <c r="B13" s="298">
        <v>4655.0841945958273</v>
      </c>
      <c r="C13" s="298">
        <v>785.50657050571294</v>
      </c>
      <c r="D13" s="298">
        <v>1.92411579151E-3</v>
      </c>
      <c r="E13" s="291" t="s">
        <v>422</v>
      </c>
    </row>
    <row r="14" spans="1:8" s="43" customFormat="1" ht="14.25" customHeight="1">
      <c r="A14" s="299" t="s">
        <v>716</v>
      </c>
      <c r="B14" s="298"/>
      <c r="C14" s="298"/>
      <c r="D14" s="298"/>
      <c r="E14" s="291"/>
    </row>
    <row r="15" spans="1:8" s="43" customFormat="1" ht="14.25" customHeight="1">
      <c r="A15" s="288" t="s">
        <v>717</v>
      </c>
      <c r="B15" s="297">
        <v>19105.887926414307</v>
      </c>
      <c r="C15" s="297">
        <v>2.5791252872000001</v>
      </c>
      <c r="D15" s="297">
        <v>2.8194968840736299</v>
      </c>
      <c r="E15" s="295" t="s">
        <v>704</v>
      </c>
    </row>
    <row r="16" spans="1:8" s="43" customFormat="1" ht="14.25" customHeight="1">
      <c r="A16" s="160" t="s">
        <v>423</v>
      </c>
      <c r="B16" s="298">
        <v>10932.905391522101</v>
      </c>
      <c r="C16" s="300" t="s">
        <v>683</v>
      </c>
      <c r="D16" s="300" t="s">
        <v>683</v>
      </c>
      <c r="E16" s="291" t="s">
        <v>424</v>
      </c>
    </row>
    <row r="17" spans="1:5" s="43" customFormat="1" ht="14.25" customHeight="1">
      <c r="A17" s="160" t="s">
        <v>46</v>
      </c>
      <c r="B17" s="298">
        <v>5175.6143165345138</v>
      </c>
      <c r="C17" s="298">
        <v>2.0239405472000001</v>
      </c>
      <c r="D17" s="298">
        <v>2.37338488407363</v>
      </c>
      <c r="E17" s="291" t="s">
        <v>47</v>
      </c>
    </row>
    <row r="18" spans="1:5" s="43" customFormat="1" ht="14.25" customHeight="1">
      <c r="A18" s="160" t="s">
        <v>48</v>
      </c>
      <c r="B18" s="298">
        <v>2272.4705139981897</v>
      </c>
      <c r="C18" s="298">
        <v>0.55518473999999995</v>
      </c>
      <c r="D18" s="300" t="s">
        <v>683</v>
      </c>
      <c r="E18" s="291" t="s">
        <v>49</v>
      </c>
    </row>
    <row r="19" spans="1:5" s="43" customFormat="1" ht="14.25" customHeight="1">
      <c r="A19" s="160" t="s">
        <v>516</v>
      </c>
      <c r="B19" s="298">
        <v>724.89770435950265</v>
      </c>
      <c r="C19" s="300" t="s">
        <v>683</v>
      </c>
      <c r="D19" s="298">
        <v>0.44611200000000001</v>
      </c>
      <c r="E19" s="291" t="s">
        <v>517</v>
      </c>
    </row>
    <row r="20" spans="1:5" s="43" customFormat="1" ht="14.25" customHeight="1">
      <c r="A20" s="296" t="s">
        <v>900</v>
      </c>
      <c r="B20" s="297">
        <v>919.96750606386718</v>
      </c>
      <c r="C20" s="297">
        <v>578.44172002706478</v>
      </c>
      <c r="D20" s="297">
        <v>54.895028477786283</v>
      </c>
      <c r="E20" s="295" t="s">
        <v>50</v>
      </c>
    </row>
    <row r="21" spans="1:5" s="43" customFormat="1" ht="14.25" customHeight="1">
      <c r="A21" s="160" t="s">
        <v>51</v>
      </c>
      <c r="B21" s="300" t="s">
        <v>683</v>
      </c>
      <c r="C21" s="298">
        <v>511.77909318088484</v>
      </c>
      <c r="D21" s="300" t="s">
        <v>683</v>
      </c>
      <c r="E21" s="291" t="s">
        <v>705</v>
      </c>
    </row>
    <row r="22" spans="1:5" s="43" customFormat="1" ht="14.25" customHeight="1">
      <c r="A22" s="160" t="s">
        <v>706</v>
      </c>
      <c r="B22" s="300" t="s">
        <v>683</v>
      </c>
      <c r="C22" s="298">
        <v>65.729035404303914</v>
      </c>
      <c r="D22" s="298">
        <v>7.3434631267307697</v>
      </c>
      <c r="E22" s="291" t="s">
        <v>707</v>
      </c>
    </row>
    <row r="23" spans="1:5" s="43" customFormat="1" ht="14.25" customHeight="1">
      <c r="A23" s="160" t="s">
        <v>52</v>
      </c>
      <c r="B23" s="300" t="s">
        <v>683</v>
      </c>
      <c r="C23" s="300" t="s">
        <v>683</v>
      </c>
      <c r="D23" s="298">
        <v>47.516996904394688</v>
      </c>
      <c r="E23" s="291" t="s">
        <v>708</v>
      </c>
    </row>
    <row r="24" spans="1:5" s="43" customFormat="1" ht="15.75" customHeight="1">
      <c r="A24" s="160" t="s">
        <v>718</v>
      </c>
      <c r="B24" s="300" t="s">
        <v>683</v>
      </c>
      <c r="C24" s="298">
        <v>0.93359144187605003</v>
      </c>
      <c r="D24" s="298">
        <v>3.4568446660819999E-2</v>
      </c>
      <c r="E24" s="291" t="s">
        <v>709</v>
      </c>
    </row>
    <row r="25" spans="1:5" s="43" customFormat="1" ht="14.25" customHeight="1">
      <c r="A25" s="160" t="s">
        <v>719</v>
      </c>
      <c r="B25" s="298">
        <v>504.35331987647641</v>
      </c>
      <c r="C25" s="300" t="s">
        <v>683</v>
      </c>
      <c r="D25" s="300" t="s">
        <v>683</v>
      </c>
      <c r="E25" s="291" t="s">
        <v>710</v>
      </c>
    </row>
    <row r="26" spans="1:5" s="43" customFormat="1" ht="14.25" customHeight="1">
      <c r="A26" s="160" t="s">
        <v>720</v>
      </c>
      <c r="B26" s="298">
        <v>415.61418618739071</v>
      </c>
      <c r="C26" s="300" t="s">
        <v>683</v>
      </c>
      <c r="D26" s="300" t="s">
        <v>683</v>
      </c>
      <c r="E26" s="291" t="s">
        <v>711</v>
      </c>
    </row>
    <row r="27" spans="1:5" s="43" customFormat="1" ht="14.25" customHeight="1">
      <c r="A27" s="301" t="s">
        <v>633</v>
      </c>
      <c r="B27" s="302"/>
      <c r="C27" s="302"/>
      <c r="D27" s="298"/>
      <c r="E27" s="291"/>
    </row>
    <row r="28" spans="1:5" s="43" customFormat="1" ht="12.75" customHeight="1">
      <c r="A28" s="288" t="s">
        <v>634</v>
      </c>
      <c r="B28" s="297">
        <v>-37439.845158793869</v>
      </c>
      <c r="C28" s="297">
        <v>1.5011574834002599</v>
      </c>
      <c r="D28" s="297">
        <v>11.93348237460312</v>
      </c>
      <c r="E28" s="295" t="s">
        <v>53</v>
      </c>
    </row>
    <row r="29" spans="1:5" s="43" customFormat="1" ht="14.25" customHeight="1">
      <c r="A29" s="296" t="s">
        <v>901</v>
      </c>
      <c r="B29" s="297">
        <v>598.39318792451957</v>
      </c>
      <c r="C29" s="297">
        <v>458.16936294783818</v>
      </c>
      <c r="D29" s="297">
        <v>3.0278637006673899</v>
      </c>
      <c r="E29" s="295" t="s">
        <v>54</v>
      </c>
    </row>
    <row r="30" spans="1:5" s="43" customFormat="1" ht="14.25" customHeight="1">
      <c r="A30" s="160" t="s">
        <v>55</v>
      </c>
      <c r="B30" s="300" t="s">
        <v>683</v>
      </c>
      <c r="C30" s="298">
        <v>352.63058636197917</v>
      </c>
      <c r="D30" s="300" t="s">
        <v>683</v>
      </c>
      <c r="E30" s="291" t="s">
        <v>712</v>
      </c>
    </row>
    <row r="31" spans="1:5" s="43" customFormat="1" ht="14.25" customHeight="1">
      <c r="A31" s="160" t="s">
        <v>721</v>
      </c>
      <c r="B31" s="300" t="s">
        <v>683</v>
      </c>
      <c r="C31" s="298">
        <v>3.7546455999999999</v>
      </c>
      <c r="D31" s="298">
        <v>0.22527873600000001</v>
      </c>
      <c r="E31" s="291" t="s">
        <v>713</v>
      </c>
    </row>
    <row r="32" spans="1:5" s="43" customFormat="1" ht="14.25" customHeight="1">
      <c r="A32" s="160" t="s">
        <v>57</v>
      </c>
      <c r="B32" s="298">
        <v>598.39318792451957</v>
      </c>
      <c r="C32" s="298">
        <v>1.776524678E-5</v>
      </c>
      <c r="D32" s="298">
        <v>0.2509935098712</v>
      </c>
      <c r="E32" s="291" t="s">
        <v>714</v>
      </c>
    </row>
    <row r="33" spans="1:5" s="43" customFormat="1" ht="14.25" customHeight="1">
      <c r="A33" s="160" t="s">
        <v>56</v>
      </c>
      <c r="B33" s="300" t="s">
        <v>683</v>
      </c>
      <c r="C33" s="298">
        <v>101.78411322061223</v>
      </c>
      <c r="D33" s="298">
        <v>2.5515914547961902</v>
      </c>
      <c r="E33" s="291" t="s">
        <v>715</v>
      </c>
    </row>
    <row r="34" spans="1:5" s="43" customFormat="1" ht="10.5" customHeight="1"/>
    <row r="35" spans="1:5" s="43" customFormat="1" ht="22.5" customHeight="1">
      <c r="A35" s="835" t="s">
        <v>1318</v>
      </c>
      <c r="B35" s="835"/>
      <c r="C35" s="835"/>
      <c r="D35" s="835"/>
      <c r="E35" s="835"/>
    </row>
    <row r="36" spans="1:5" s="43" customFormat="1" ht="12" customHeight="1">
      <c r="A36" s="792" t="s">
        <v>894</v>
      </c>
      <c r="B36" s="792"/>
      <c r="C36" s="792"/>
      <c r="D36" s="792"/>
      <c r="E36" s="792"/>
    </row>
    <row r="37" spans="1:5" s="43" customFormat="1" ht="26.25" customHeight="1">
      <c r="A37" s="793" t="s">
        <v>1317</v>
      </c>
      <c r="B37" s="793"/>
      <c r="C37" s="793"/>
      <c r="D37" s="793"/>
      <c r="E37" s="793"/>
    </row>
    <row r="38" spans="1:5" s="43" customFormat="1" ht="12" customHeight="1">
      <c r="A38" s="793" t="s">
        <v>1312</v>
      </c>
      <c r="B38" s="793"/>
      <c r="C38" s="793"/>
      <c r="D38" s="793"/>
      <c r="E38" s="793"/>
    </row>
  </sheetData>
  <customSheetViews>
    <customSheetView guid="{17A61E15-CB34-4E45-B54C-4890B27A542F}" showGridLines="0" topLeftCell="A4">
      <selection activeCell="G10" sqref="G10"/>
      <pageMargins left="0.75" right="0.75" top="1" bottom="1" header="0.5" footer="0.5"/>
      <pageSetup paperSize="9" orientation="portrait" r:id="rId1"/>
      <headerFooter alignWithMargins="0"/>
    </customSheetView>
  </customSheetViews>
  <mergeCells count="7">
    <mergeCell ref="A38:E38"/>
    <mergeCell ref="A37:E37"/>
    <mergeCell ref="A4:A5"/>
    <mergeCell ref="B5:D5"/>
    <mergeCell ref="E4:E5"/>
    <mergeCell ref="A35:E35"/>
    <mergeCell ref="A36:E36"/>
  </mergeCells>
  <phoneticPr fontId="6" type="noConversion"/>
  <hyperlinks>
    <hyperlink ref="G1" location="'Spis tablic_Contents'!A1" display="&lt; POWRÓT"/>
    <hyperlink ref="G2" location="'Spis tablic_Contents'!A1" display="&lt; BACK"/>
  </hyperlinks>
  <pageMargins left="0.75" right="0.75" top="1" bottom="1" header="0.5" footer="0.5"/>
  <pageSetup paperSize="9" scale="79" orientation="landscape" r:id="rId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9"/>
  <sheetViews>
    <sheetView showGridLines="0" topLeftCell="A4" zoomScaleNormal="100" zoomScaleSheetLayoutView="100" workbookViewId="0"/>
  </sheetViews>
  <sheetFormatPr defaultRowHeight="12"/>
  <cols>
    <col min="1" max="1" width="31.42578125" style="37" customWidth="1"/>
    <col min="2" max="2" width="9.7109375" style="37" customWidth="1"/>
    <col min="3" max="3" width="9.7109375" style="319" customWidth="1"/>
    <col min="4" max="4" width="9.7109375" style="37" customWidth="1"/>
    <col min="5" max="5" width="9.7109375" style="319" customWidth="1"/>
    <col min="6" max="6" width="9.7109375" style="37" customWidth="1"/>
    <col min="7" max="7" width="9.7109375" style="319" customWidth="1"/>
    <col min="8" max="8" width="9.7109375" style="37" customWidth="1"/>
    <col min="9" max="9" width="9.7109375" style="319" customWidth="1"/>
    <col min="10" max="16384" width="9.140625" style="37"/>
  </cols>
  <sheetData>
    <row r="1" spans="1:12" ht="14.25" customHeight="1">
      <c r="A1" s="152" t="s">
        <v>1742</v>
      </c>
      <c r="B1" s="152"/>
      <c r="C1" s="303"/>
      <c r="D1" s="152"/>
      <c r="E1" s="303"/>
      <c r="F1" s="152"/>
      <c r="G1" s="303"/>
      <c r="H1" s="152"/>
      <c r="I1" s="303"/>
      <c r="K1" s="2" t="s">
        <v>623</v>
      </c>
      <c r="L1" s="1"/>
    </row>
    <row r="2" spans="1:12" s="103" customFormat="1" ht="14.25" customHeight="1">
      <c r="A2" s="183" t="s">
        <v>976</v>
      </c>
      <c r="B2" s="323"/>
      <c r="C2" s="324"/>
      <c r="D2" s="323"/>
      <c r="E2" s="324"/>
      <c r="F2" s="323"/>
      <c r="G2" s="324"/>
      <c r="H2" s="323"/>
      <c r="I2" s="324"/>
      <c r="K2" s="106" t="s">
        <v>624</v>
      </c>
      <c r="L2" s="102"/>
    </row>
    <row r="3" spans="1:12" ht="5.0999999999999996" customHeight="1">
      <c r="A3" s="166"/>
      <c r="B3" s="304"/>
      <c r="C3" s="305"/>
      <c r="D3" s="304"/>
      <c r="E3" s="305"/>
      <c r="F3" s="304"/>
      <c r="G3" s="305"/>
      <c r="H3" s="304"/>
      <c r="I3" s="305"/>
    </row>
    <row r="4" spans="1:12" ht="51" customHeight="1">
      <c r="A4" s="799" t="s">
        <v>1287</v>
      </c>
      <c r="B4" s="822" t="s">
        <v>1319</v>
      </c>
      <c r="C4" s="824"/>
      <c r="D4" s="823" t="s">
        <v>1673</v>
      </c>
      <c r="E4" s="824"/>
      <c r="F4" s="823" t="s">
        <v>1320</v>
      </c>
      <c r="G4" s="823"/>
      <c r="H4" s="823"/>
      <c r="I4" s="823"/>
    </row>
    <row r="5" spans="1:12" ht="35.25" customHeight="1">
      <c r="A5" s="827"/>
      <c r="B5" s="825" t="s">
        <v>1328</v>
      </c>
      <c r="C5" s="852" t="s">
        <v>1321</v>
      </c>
      <c r="D5" s="825" t="s">
        <v>1322</v>
      </c>
      <c r="E5" s="854" t="s">
        <v>1321</v>
      </c>
      <c r="F5" s="822" t="s">
        <v>1323</v>
      </c>
      <c r="G5" s="824"/>
      <c r="H5" s="794" t="s">
        <v>1324</v>
      </c>
      <c r="I5" s="794"/>
    </row>
    <row r="6" spans="1:12" ht="62.25" customHeight="1">
      <c r="A6" s="828"/>
      <c r="B6" s="826"/>
      <c r="C6" s="853"/>
      <c r="D6" s="826"/>
      <c r="E6" s="855"/>
      <c r="F6" s="90" t="s">
        <v>1322</v>
      </c>
      <c r="G6" s="306" t="s">
        <v>1321</v>
      </c>
      <c r="H6" s="89" t="s">
        <v>1322</v>
      </c>
      <c r="I6" s="307" t="s">
        <v>1321</v>
      </c>
    </row>
    <row r="7" spans="1:12" ht="14.25" customHeight="1">
      <c r="A7" s="180" t="s">
        <v>456</v>
      </c>
      <c r="B7" s="308">
        <f>SUM(B8:B26)</f>
        <v>259.01007828191774</v>
      </c>
      <c r="C7" s="308">
        <f>SUM(C10:C26)</f>
        <v>100.00000000000003</v>
      </c>
      <c r="D7" s="308">
        <f>SUM(D10:D24)</f>
        <v>578.36312723363915</v>
      </c>
      <c r="E7" s="308">
        <f>SUM(E10:E24)</f>
        <v>99.999999999999972</v>
      </c>
      <c r="F7" s="309">
        <f>SUM(F10:F26)</f>
        <v>151.56445058196567</v>
      </c>
      <c r="G7" s="308">
        <f>SUM(G10:G26)</f>
        <v>100</v>
      </c>
      <c r="H7" s="310">
        <f>SUM(H10:H26)</f>
        <v>42.93103632601099</v>
      </c>
      <c r="I7" s="172">
        <f>SUM(I10:I26)</f>
        <v>100.00000000000001</v>
      </c>
    </row>
    <row r="8" spans="1:12" ht="14.25" customHeight="1">
      <c r="A8" s="290" t="s">
        <v>518</v>
      </c>
      <c r="B8" s="311"/>
      <c r="C8" s="311"/>
      <c r="D8" s="311"/>
      <c r="E8" s="311"/>
      <c r="F8" s="311"/>
      <c r="G8" s="311"/>
      <c r="H8" s="312"/>
      <c r="I8" s="313"/>
    </row>
    <row r="9" spans="1:12" ht="14.25" customHeight="1">
      <c r="A9" s="7" t="s">
        <v>638</v>
      </c>
      <c r="B9" s="311"/>
      <c r="C9" s="311"/>
      <c r="D9" s="311"/>
      <c r="E9" s="311"/>
      <c r="F9" s="311"/>
      <c r="G9" s="311"/>
      <c r="H9" s="312"/>
      <c r="I9" s="313"/>
    </row>
    <row r="10" spans="1:12" ht="14.25" customHeight="1">
      <c r="A10" s="181" t="s">
        <v>639</v>
      </c>
      <c r="B10" s="176">
        <v>10.100404252558333</v>
      </c>
      <c r="C10" s="176">
        <f>B10/B$7*100</f>
        <v>3.8996182386249143</v>
      </c>
      <c r="D10" s="176">
        <v>125.48712382799999</v>
      </c>
      <c r="E10" s="176">
        <f>D10/D$7*100</f>
        <v>21.696943999216504</v>
      </c>
      <c r="F10" s="176">
        <v>0.13665297486722539</v>
      </c>
      <c r="G10" s="176">
        <f>F10/F$7*100</f>
        <v>9.0161627177425624E-2</v>
      </c>
      <c r="H10" s="314">
        <v>4.0599772525154671E-3</v>
      </c>
      <c r="I10" s="175">
        <f>H10/H$7*100</f>
        <v>9.4569747203041878E-3</v>
      </c>
    </row>
    <row r="11" spans="1:12" ht="24" customHeight="1">
      <c r="A11" s="244" t="s">
        <v>476</v>
      </c>
      <c r="B11" s="311"/>
      <c r="C11" s="176"/>
      <c r="D11" s="311"/>
      <c r="E11" s="311"/>
      <c r="F11" s="311"/>
      <c r="G11" s="311"/>
      <c r="H11" s="312"/>
      <c r="I11" s="313"/>
    </row>
    <row r="12" spans="1:12" ht="14.25" customHeight="1">
      <c r="A12" s="181" t="s">
        <v>486</v>
      </c>
      <c r="B12" s="176">
        <v>145.26704163242431</v>
      </c>
      <c r="C12" s="176">
        <f t="shared" ref="C12:E26" si="0">B12/B$7*100</f>
        <v>56.085478447795921</v>
      </c>
      <c r="D12" s="176">
        <v>395.85837257089997</v>
      </c>
      <c r="E12" s="176">
        <f t="shared" si="0"/>
        <v>68.444607536501294</v>
      </c>
      <c r="F12" s="315">
        <v>126.87115996920271</v>
      </c>
      <c r="G12" s="176">
        <f t="shared" ref="G12:I12" si="1">F12/F$7*100</f>
        <v>83.707729274280652</v>
      </c>
      <c r="H12" s="314">
        <v>33.706507213540576</v>
      </c>
      <c r="I12" s="175">
        <f t="shared" si="1"/>
        <v>78.513145961767833</v>
      </c>
    </row>
    <row r="13" spans="1:12" ht="14.25" customHeight="1">
      <c r="A13" s="244" t="s">
        <v>487</v>
      </c>
      <c r="B13" s="311"/>
      <c r="C13" s="176"/>
      <c r="D13" s="311"/>
      <c r="E13" s="311"/>
      <c r="F13" s="311"/>
      <c r="G13" s="311"/>
      <c r="H13" s="312"/>
      <c r="I13" s="313"/>
    </row>
    <row r="14" spans="1:12" ht="14.25" customHeight="1">
      <c r="A14" s="181" t="s">
        <v>491</v>
      </c>
      <c r="B14" s="176">
        <v>6.2721007751794655</v>
      </c>
      <c r="C14" s="176">
        <f t="shared" si="0"/>
        <v>2.4215663022782614</v>
      </c>
      <c r="D14" s="176">
        <v>14.312124645285715</v>
      </c>
      <c r="E14" s="176">
        <f t="shared" si="0"/>
        <v>2.474591475729417</v>
      </c>
      <c r="F14" s="176">
        <v>0.8324809094820671</v>
      </c>
      <c r="G14" s="176">
        <f t="shared" ref="G14:I14" si="2">F14/F$7*100</f>
        <v>0.54925868584986137</v>
      </c>
      <c r="H14" s="314">
        <v>5.6775356491685349E-3</v>
      </c>
      <c r="I14" s="175">
        <f t="shared" si="2"/>
        <v>1.3224781265596048E-2</v>
      </c>
    </row>
    <row r="15" spans="1:12" ht="14.25" customHeight="1">
      <c r="A15" s="103" t="s">
        <v>492</v>
      </c>
      <c r="B15" s="311"/>
      <c r="C15" s="176"/>
      <c r="D15" s="311"/>
      <c r="E15" s="311"/>
      <c r="F15" s="311"/>
      <c r="G15" s="311"/>
      <c r="H15" s="312"/>
      <c r="I15" s="313"/>
    </row>
    <row r="16" spans="1:12" ht="14.25" customHeight="1">
      <c r="A16" s="181" t="s">
        <v>495</v>
      </c>
      <c r="B16" s="176">
        <v>30.128096962900006</v>
      </c>
      <c r="C16" s="176">
        <f t="shared" si="0"/>
        <v>11.632017241470923</v>
      </c>
      <c r="D16" s="176">
        <v>42.216955954600003</v>
      </c>
      <c r="E16" s="176">
        <f t="shared" si="0"/>
        <v>7.2993857953094894</v>
      </c>
      <c r="F16" s="315">
        <v>14.598044615000001</v>
      </c>
      <c r="G16" s="176">
        <f t="shared" ref="G16:I16" si="3">F16/F$7*100</f>
        <v>9.6315755831578826</v>
      </c>
      <c r="H16" s="314">
        <v>7.0635699750000001</v>
      </c>
      <c r="I16" s="175">
        <f t="shared" si="3"/>
        <v>16.453294817670951</v>
      </c>
    </row>
    <row r="17" spans="1:9" ht="14.25" customHeight="1">
      <c r="A17" s="244" t="s">
        <v>496</v>
      </c>
      <c r="B17" s="311"/>
      <c r="C17" s="176"/>
      <c r="D17" s="311"/>
      <c r="E17" s="311"/>
      <c r="F17" s="311"/>
      <c r="G17" s="311"/>
      <c r="H17" s="312"/>
      <c r="I17" s="313"/>
    </row>
    <row r="18" spans="1:9" ht="14.25" customHeight="1">
      <c r="A18" s="181" t="s">
        <v>285</v>
      </c>
      <c r="B18" s="157" t="s">
        <v>683</v>
      </c>
      <c r="C18" s="157" t="s">
        <v>683</v>
      </c>
      <c r="D18" s="157" t="s">
        <v>683</v>
      </c>
      <c r="E18" s="157" t="s">
        <v>683</v>
      </c>
      <c r="F18" s="157" t="s">
        <v>683</v>
      </c>
      <c r="G18" s="157" t="s">
        <v>683</v>
      </c>
      <c r="H18" s="157" t="s">
        <v>683</v>
      </c>
      <c r="I18" s="157" t="s">
        <v>683</v>
      </c>
    </row>
    <row r="19" spans="1:9" ht="14.25" customHeight="1">
      <c r="A19" s="244" t="s">
        <v>286</v>
      </c>
      <c r="B19" s="311"/>
      <c r="C19" s="176"/>
      <c r="D19" s="311"/>
      <c r="E19" s="311"/>
      <c r="F19" s="311"/>
      <c r="G19" s="311"/>
      <c r="H19" s="312"/>
      <c r="I19" s="313"/>
    </row>
    <row r="20" spans="1:9" ht="14.25" customHeight="1">
      <c r="A20" s="181" t="s">
        <v>500</v>
      </c>
      <c r="B20" s="176">
        <f>'[1]2017'!$W$7</f>
        <v>9.0210214000000004</v>
      </c>
      <c r="C20" s="176">
        <f t="shared" si="0"/>
        <v>3.4828843185712381</v>
      </c>
      <c r="D20" s="157" t="s">
        <v>683</v>
      </c>
      <c r="E20" s="157" t="s">
        <v>683</v>
      </c>
      <c r="F20" s="176">
        <f>'[1]2017'!$AB$7</f>
        <v>1.4342395457931003</v>
      </c>
      <c r="G20" s="176">
        <f t="shared" ref="G20:I20" si="4">F20/F$7*100</f>
        <v>0.94629020214569859</v>
      </c>
      <c r="H20" s="176">
        <f>'[1]2017'!$X$7</f>
        <v>0.27778096308</v>
      </c>
      <c r="I20" s="175">
        <f t="shared" si="4"/>
        <v>0.64703996654210394</v>
      </c>
    </row>
    <row r="21" spans="1:9" ht="14.25" customHeight="1">
      <c r="A21" s="244" t="s">
        <v>501</v>
      </c>
      <c r="B21" s="311"/>
      <c r="C21" s="176"/>
      <c r="D21" s="311"/>
      <c r="E21" s="311"/>
      <c r="F21" s="311"/>
      <c r="G21" s="311"/>
      <c r="H21" s="313"/>
      <c r="I21" s="313"/>
    </row>
    <row r="22" spans="1:9" ht="14.25" customHeight="1">
      <c r="A22" s="181" t="s">
        <v>144</v>
      </c>
      <c r="B22" s="176">
        <f>'[1]2017'!$W$44</f>
        <v>8.6278023450586258E-2</v>
      </c>
      <c r="C22" s="176">
        <f t="shared" si="0"/>
        <v>3.3310681971485886E-2</v>
      </c>
      <c r="D22" s="157" t="s">
        <v>683</v>
      </c>
      <c r="E22" s="157" t="s">
        <v>683</v>
      </c>
      <c r="F22" s="176">
        <v>0.61448291758651796</v>
      </c>
      <c r="G22" s="176">
        <f t="shared" ref="G22:I22" si="5">F22/F$7*100</f>
        <v>0.40542681032859162</v>
      </c>
      <c r="H22" s="176">
        <v>0.61204492500000007</v>
      </c>
      <c r="I22" s="175">
        <f t="shared" si="5"/>
        <v>1.4256467520425899</v>
      </c>
    </row>
    <row r="23" spans="1:9" ht="14.25" customHeight="1">
      <c r="A23" s="244" t="s">
        <v>145</v>
      </c>
      <c r="B23" s="311"/>
      <c r="C23" s="176"/>
      <c r="D23" s="311"/>
      <c r="E23" s="311"/>
      <c r="F23" s="311"/>
      <c r="G23" s="311"/>
      <c r="H23" s="313"/>
      <c r="I23" s="313"/>
    </row>
    <row r="24" spans="1:9" ht="14.25" customHeight="1">
      <c r="A24" s="181" t="s">
        <v>504</v>
      </c>
      <c r="B24" s="176">
        <v>58.131076162898935</v>
      </c>
      <c r="C24" s="176">
        <f t="shared" si="0"/>
        <v>22.443557620806772</v>
      </c>
      <c r="D24" s="176">
        <v>0.48855023485340981</v>
      </c>
      <c r="E24" s="176">
        <f t="shared" si="0"/>
        <v>8.4471193243280882E-2</v>
      </c>
      <c r="F24" s="176">
        <v>3.8674751121572499</v>
      </c>
      <c r="G24" s="176">
        <f t="shared" ref="G24:I24" si="6">F24/F$7*100</f>
        <v>2.5517033165146659</v>
      </c>
      <c r="H24" s="175">
        <v>0.71179731915372824</v>
      </c>
      <c r="I24" s="175">
        <f t="shared" si="6"/>
        <v>1.6580017164003691</v>
      </c>
    </row>
    <row r="25" spans="1:9" ht="14.25" customHeight="1">
      <c r="A25" s="244" t="s">
        <v>505</v>
      </c>
      <c r="B25" s="311"/>
      <c r="C25" s="176"/>
      <c r="D25" s="311"/>
      <c r="E25" s="311"/>
      <c r="F25" s="311"/>
      <c r="G25" s="311"/>
      <c r="H25" s="313"/>
      <c r="I25" s="313"/>
    </row>
    <row r="26" spans="1:9" ht="14.25" customHeight="1">
      <c r="A26" s="181" t="s">
        <v>508</v>
      </c>
      <c r="B26" s="176">
        <v>4.0590725061669108E-3</v>
      </c>
      <c r="C26" s="176">
        <f t="shared" si="0"/>
        <v>1.5671484805115732E-3</v>
      </c>
      <c r="D26" s="157" t="s">
        <v>683</v>
      </c>
      <c r="E26" s="157" t="s">
        <v>683</v>
      </c>
      <c r="F26" s="176">
        <v>3.2099145378767933</v>
      </c>
      <c r="G26" s="176">
        <f t="shared" ref="G26:I26" si="7">F26/F$7*100</f>
        <v>2.1178545005452185</v>
      </c>
      <c r="H26" s="175">
        <v>0.54959841733499981</v>
      </c>
      <c r="I26" s="175">
        <f t="shared" si="7"/>
        <v>1.2801890295902547</v>
      </c>
    </row>
    <row r="27" spans="1:9" ht="14.25" customHeight="1">
      <c r="A27" s="244" t="s">
        <v>50</v>
      </c>
      <c r="B27" s="311"/>
      <c r="C27" s="311"/>
      <c r="D27" s="311"/>
      <c r="E27" s="316"/>
      <c r="F27" s="311"/>
      <c r="G27" s="316"/>
      <c r="H27" s="312"/>
      <c r="I27" s="317"/>
    </row>
    <row r="28" spans="1:9" ht="14.25" customHeight="1">
      <c r="A28" s="318" t="s">
        <v>1327</v>
      </c>
      <c r="B28" s="176">
        <v>0.19320519492568916</v>
      </c>
      <c r="C28" s="157" t="s">
        <v>683</v>
      </c>
      <c r="D28" s="157" t="s">
        <v>683</v>
      </c>
      <c r="E28" s="157" t="s">
        <v>683</v>
      </c>
      <c r="F28" s="157" t="s">
        <v>683</v>
      </c>
      <c r="G28" s="157" t="s">
        <v>683</v>
      </c>
      <c r="H28" s="157" t="s">
        <v>683</v>
      </c>
      <c r="I28" s="157" t="s">
        <v>683</v>
      </c>
    </row>
    <row r="29" spans="1:9" ht="14.25" customHeight="1">
      <c r="A29" s="103" t="s">
        <v>766</v>
      </c>
      <c r="B29" s="311"/>
      <c r="C29" s="311"/>
      <c r="D29" s="311"/>
      <c r="E29" s="316"/>
      <c r="F29" s="311"/>
      <c r="G29" s="316"/>
      <c r="H29" s="313"/>
      <c r="I29" s="317"/>
    </row>
    <row r="30" spans="1:9" ht="5.0999999999999996" customHeight="1">
      <c r="A30" s="204"/>
      <c r="G30" s="319" t="s">
        <v>734</v>
      </c>
    </row>
    <row r="31" spans="1:9" ht="27" customHeight="1">
      <c r="A31" s="792" t="s">
        <v>1325</v>
      </c>
      <c r="B31" s="792"/>
      <c r="C31" s="792"/>
      <c r="D31" s="792"/>
      <c r="E31" s="792"/>
      <c r="F31" s="792"/>
      <c r="G31" s="792"/>
      <c r="H31" s="792"/>
      <c r="I31" s="792"/>
    </row>
    <row r="32" spans="1:9" ht="14.25" customHeight="1">
      <c r="A32" s="792" t="s">
        <v>894</v>
      </c>
      <c r="B32" s="792"/>
      <c r="C32" s="792"/>
      <c r="D32" s="792"/>
      <c r="E32" s="792"/>
      <c r="F32" s="792"/>
      <c r="G32" s="792"/>
      <c r="H32" s="792"/>
      <c r="I32" s="792"/>
    </row>
    <row r="33" spans="1:9" ht="30.75" customHeight="1">
      <c r="A33" s="793" t="s">
        <v>1326</v>
      </c>
      <c r="B33" s="793"/>
      <c r="C33" s="793"/>
      <c r="D33" s="793"/>
      <c r="E33" s="793"/>
      <c r="F33" s="793"/>
      <c r="G33" s="793"/>
      <c r="H33" s="793"/>
      <c r="I33" s="793"/>
    </row>
    <row r="34" spans="1:9" ht="13.5" customHeight="1">
      <c r="A34" s="793" t="s">
        <v>1312</v>
      </c>
      <c r="B34" s="793"/>
      <c r="C34" s="793"/>
      <c r="D34" s="793"/>
      <c r="E34" s="793"/>
      <c r="F34" s="793"/>
      <c r="G34" s="793"/>
      <c r="H34" s="793"/>
      <c r="I34" s="793"/>
    </row>
    <row r="37" spans="1:9">
      <c r="B37" s="320"/>
      <c r="D37" s="320"/>
      <c r="F37" s="320"/>
      <c r="H37" s="320"/>
    </row>
    <row r="38" spans="1:9">
      <c r="A38" s="321"/>
      <c r="B38" s="322"/>
      <c r="D38" s="322"/>
      <c r="F38" s="322"/>
      <c r="H38" s="322"/>
    </row>
    <row r="39" spans="1:9" ht="12.75">
      <c r="A39" s="325"/>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14">
    <mergeCell ref="A33:I33"/>
    <mergeCell ref="A34:I34"/>
    <mergeCell ref="A31:I31"/>
    <mergeCell ref="A32:I32"/>
    <mergeCell ref="A4:A6"/>
    <mergeCell ref="B4:C4"/>
    <mergeCell ref="D4:E4"/>
    <mergeCell ref="F4:I4"/>
    <mergeCell ref="F5:G5"/>
    <mergeCell ref="H5:I5"/>
    <mergeCell ref="B5:B6"/>
    <mergeCell ref="C5:C6"/>
    <mergeCell ref="D5:D6"/>
    <mergeCell ref="E5:E6"/>
  </mergeCells>
  <phoneticPr fontId="6" type="noConversion"/>
  <hyperlinks>
    <hyperlink ref="K1" location="'Spis tablic_Contents'!A1" display="&lt; POWRÓT"/>
    <hyperlink ref="K2" location="'Spis tablic_Contents'!A1" display="&lt; BACK"/>
  </hyperlinks>
  <pageMargins left="0.75" right="0.75" top="1" bottom="1" header="0.5" footer="0.5"/>
  <pageSetup paperSize="9" scale="77" orientation="landscape" r:id="rId2"/>
  <headerFooter alignWithMargins="0"/>
  <colBreaks count="1" manualBreakCount="1">
    <brk id="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9"/>
  <sheetViews>
    <sheetView showGridLines="0" zoomScaleNormal="100" zoomScaleSheetLayoutView="90" workbookViewId="0"/>
  </sheetViews>
  <sheetFormatPr defaultRowHeight="12"/>
  <cols>
    <col min="1" max="1" width="19.28515625" style="37" customWidth="1"/>
    <col min="2" max="6" width="11.28515625" style="37" customWidth="1"/>
    <col min="7" max="7" width="22.140625" style="37" customWidth="1"/>
    <col min="8" max="16384" width="9.140625" style="37"/>
  </cols>
  <sheetData>
    <row r="1" spans="1:10" ht="13.5">
      <c r="A1" s="152" t="s">
        <v>1743</v>
      </c>
      <c r="B1" s="152"/>
      <c r="C1" s="152"/>
      <c r="D1" s="152"/>
      <c r="E1" s="152"/>
      <c r="F1" s="152"/>
      <c r="G1" s="152"/>
      <c r="I1" s="19" t="s">
        <v>623</v>
      </c>
      <c r="J1" s="1"/>
    </row>
    <row r="2" spans="1:10" s="103" customFormat="1" ht="13.5">
      <c r="A2" s="183" t="s">
        <v>1329</v>
      </c>
      <c r="B2" s="323"/>
      <c r="C2" s="323"/>
      <c r="D2" s="323"/>
      <c r="E2" s="323"/>
      <c r="F2" s="323"/>
      <c r="G2" s="323"/>
      <c r="I2" s="332" t="s">
        <v>624</v>
      </c>
      <c r="J2" s="102"/>
    </row>
    <row r="3" spans="1:10" ht="5.0999999999999996" customHeight="1">
      <c r="A3" s="166"/>
      <c r="B3" s="304"/>
      <c r="C3" s="304"/>
      <c r="D3" s="304"/>
      <c r="E3" s="304"/>
      <c r="F3" s="304"/>
      <c r="G3" s="166"/>
      <c r="I3" s="327"/>
      <c r="J3" s="1"/>
    </row>
    <row r="4" spans="1:10" ht="28.5" customHeight="1">
      <c r="A4" s="838" t="s">
        <v>382</v>
      </c>
      <c r="B4" s="87">
        <v>2000</v>
      </c>
      <c r="C4" s="86">
        <v>2005</v>
      </c>
      <c r="D4" s="4">
        <v>2010</v>
      </c>
      <c r="E4" s="86">
        <v>2016</v>
      </c>
      <c r="F4" s="86">
        <v>2017</v>
      </c>
      <c r="G4" s="790" t="s">
        <v>383</v>
      </c>
      <c r="I4" s="327"/>
      <c r="J4" s="1"/>
    </row>
    <row r="5" spans="1:10" ht="28.5" customHeight="1">
      <c r="A5" s="856"/>
      <c r="B5" s="797" t="s">
        <v>1330</v>
      </c>
      <c r="C5" s="798"/>
      <c r="D5" s="798"/>
      <c r="E5" s="798"/>
      <c r="F5" s="798"/>
      <c r="G5" s="791"/>
    </row>
    <row r="6" spans="1:10" ht="14.25" customHeight="1">
      <c r="A6" s="328" t="s">
        <v>426</v>
      </c>
      <c r="B6" s="329">
        <v>18.908933079819999</v>
      </c>
      <c r="C6" s="329">
        <v>17.870967983022332</v>
      </c>
      <c r="D6" s="329">
        <v>18.26833057639892</v>
      </c>
      <c r="E6" s="329">
        <v>16.714057316017243</v>
      </c>
      <c r="F6" s="329">
        <v>16.71305064769475</v>
      </c>
      <c r="G6" s="333" t="s">
        <v>427</v>
      </c>
    </row>
    <row r="7" spans="1:10" ht="14.25" customHeight="1">
      <c r="A7" s="111" t="s">
        <v>428</v>
      </c>
      <c r="B7" s="176">
        <v>45.476539064719695</v>
      </c>
      <c r="C7" s="176">
        <v>41.075002398177617</v>
      </c>
      <c r="D7" s="176">
        <v>42.78763868808322</v>
      </c>
      <c r="E7" s="176">
        <v>40.167745728260151</v>
      </c>
      <c r="F7" s="176">
        <v>41.614997841656098</v>
      </c>
      <c r="G7" s="333" t="s">
        <v>429</v>
      </c>
    </row>
    <row r="8" spans="1:10" ht="14.25" customHeight="1">
      <c r="A8" s="111" t="s">
        <v>430</v>
      </c>
      <c r="B8" s="176">
        <v>715.93535973655844</v>
      </c>
      <c r="C8" s="176">
        <v>624.3177509489343</v>
      </c>
      <c r="D8" s="176">
        <v>631.6648439086531</v>
      </c>
      <c r="E8" s="176">
        <v>623.14043959453693</v>
      </c>
      <c r="F8" s="176">
        <v>652.48008796614749</v>
      </c>
      <c r="G8" s="333" t="s">
        <v>431</v>
      </c>
    </row>
    <row r="9" spans="1:10" ht="14.25" customHeight="1">
      <c r="A9" s="111" t="s">
        <v>432</v>
      </c>
      <c r="B9" s="176">
        <v>17.079291432013513</v>
      </c>
      <c r="C9" s="176">
        <v>13.32646459445372</v>
      </c>
      <c r="D9" s="176">
        <v>12.729779795352341</v>
      </c>
      <c r="E9" s="176">
        <v>12.065150651361922</v>
      </c>
      <c r="F9" s="176">
        <v>12.365035259976079</v>
      </c>
      <c r="G9" s="333" t="s">
        <v>433</v>
      </c>
    </row>
    <row r="10" spans="1:10" ht="14.25" customHeight="1">
      <c r="A10" s="111" t="s">
        <v>434</v>
      </c>
      <c r="B10" s="176">
        <v>163.02916697428583</v>
      </c>
      <c r="C10" s="176">
        <v>168.66932970161406</v>
      </c>
      <c r="D10" s="176">
        <v>194.82046942647878</v>
      </c>
      <c r="E10" s="176">
        <v>188.47933061261918</v>
      </c>
      <c r="F10" s="176">
        <v>203.64631262980825</v>
      </c>
      <c r="G10" s="333" t="s">
        <v>435</v>
      </c>
    </row>
    <row r="11" spans="1:10" ht="14.25" customHeight="1">
      <c r="A11" s="111" t="s">
        <v>436</v>
      </c>
      <c r="B11" s="176">
        <v>130.83340723602072</v>
      </c>
      <c r="C11" s="176">
        <v>115.32416407261222</v>
      </c>
      <c r="D11" s="176">
        <v>108.23186584123272</v>
      </c>
      <c r="E11" s="176">
        <v>92.071904733205884</v>
      </c>
      <c r="F11" s="176">
        <v>90.392458424065182</v>
      </c>
      <c r="G11" s="333" t="s">
        <v>437</v>
      </c>
    </row>
    <row r="12" spans="1:10" ht="14.25" customHeight="1">
      <c r="A12" s="111" t="s">
        <v>438</v>
      </c>
      <c r="B12" s="176">
        <v>304.84459429844895</v>
      </c>
      <c r="C12" s="176">
        <v>279.19750815169789</v>
      </c>
      <c r="D12" s="176">
        <v>304.46700833727073</v>
      </c>
      <c r="E12" s="176">
        <v>295.66903323232549</v>
      </c>
      <c r="F12" s="176">
        <v>305.48969816938001</v>
      </c>
      <c r="G12" s="333" t="s">
        <v>439</v>
      </c>
    </row>
    <row r="13" spans="1:10" ht="14.25" customHeight="1">
      <c r="A13" s="111" t="s">
        <v>440</v>
      </c>
      <c r="B13" s="176">
        <v>11.495034043303249</v>
      </c>
      <c r="C13" s="176">
        <v>10.701655705486889</v>
      </c>
      <c r="D13" s="176">
        <v>9.9726149632449985</v>
      </c>
      <c r="E13" s="176">
        <v>9.4778410976170466</v>
      </c>
      <c r="F13" s="176">
        <v>9.5776274059624189</v>
      </c>
      <c r="G13" s="333" t="s">
        <v>441</v>
      </c>
    </row>
    <row r="14" spans="1:10" ht="14.25" customHeight="1">
      <c r="A14" s="330"/>
    </row>
    <row r="15" spans="1:10" ht="14.25" customHeight="1">
      <c r="A15" s="331" t="s">
        <v>902</v>
      </c>
      <c r="B15" s="334"/>
      <c r="C15" s="334"/>
      <c r="D15" s="334"/>
      <c r="E15" s="334"/>
      <c r="F15" s="334"/>
      <c r="G15" s="334"/>
      <c r="H15" s="334"/>
      <c r="I15" s="334"/>
    </row>
    <row r="16" spans="1:10" ht="14.25" customHeight="1">
      <c r="A16" s="792" t="s">
        <v>894</v>
      </c>
      <c r="B16" s="792"/>
      <c r="C16" s="792"/>
      <c r="D16" s="792"/>
      <c r="E16" s="792"/>
      <c r="F16" s="792"/>
      <c r="G16" s="792"/>
      <c r="H16" s="792"/>
      <c r="I16" s="792"/>
    </row>
    <row r="17" spans="1:9" ht="16.5" customHeight="1">
      <c r="A17" s="793" t="s">
        <v>722</v>
      </c>
      <c r="B17" s="793"/>
      <c r="C17" s="793"/>
      <c r="D17" s="793"/>
      <c r="E17" s="793"/>
      <c r="F17" s="793"/>
      <c r="G17" s="793"/>
      <c r="H17" s="335"/>
      <c r="I17" s="335"/>
    </row>
    <row r="18" spans="1:9" ht="14.25" customHeight="1">
      <c r="A18" s="793" t="s">
        <v>1312</v>
      </c>
      <c r="B18" s="793"/>
      <c r="C18" s="793"/>
      <c r="D18" s="793"/>
      <c r="E18" s="793"/>
      <c r="F18" s="793"/>
      <c r="G18" s="793"/>
      <c r="H18" s="793"/>
      <c r="I18" s="793"/>
    </row>
    <row r="19" spans="1:9">
      <c r="A19" s="334"/>
      <c r="B19" s="334"/>
      <c r="C19" s="334"/>
      <c r="D19" s="334"/>
      <c r="E19" s="334"/>
      <c r="F19" s="334"/>
      <c r="G19" s="334"/>
      <c r="H19" s="334"/>
      <c r="I19" s="334"/>
    </row>
  </sheetData>
  <customSheetViews>
    <customSheetView guid="{17A61E15-CB34-4E45-B54C-4890B27A542F}" showGridLines="0">
      <selection activeCell="H1" sqref="H1"/>
      <pageMargins left="0.75" right="0.75" top="1" bottom="1" header="0.5" footer="0.5"/>
      <pageSetup paperSize="9" orientation="portrait" r:id="rId1"/>
      <headerFooter alignWithMargins="0"/>
    </customSheetView>
  </customSheetViews>
  <mergeCells count="6">
    <mergeCell ref="A18:I18"/>
    <mergeCell ref="A4:A5"/>
    <mergeCell ref="G4:G5"/>
    <mergeCell ref="B5:F5"/>
    <mergeCell ref="A16:I16"/>
    <mergeCell ref="A17:G17"/>
  </mergeCells>
  <phoneticPr fontId="6" type="noConversion"/>
  <hyperlinks>
    <hyperlink ref="I1" location="'Spis tablic_Contents'!A1" display="&lt; POWRÓT"/>
    <hyperlink ref="I2" location="'Spis tablic_Contents'!A1" display="&lt; BACK"/>
  </hyperlinks>
  <pageMargins left="0.75" right="0.75" top="1" bottom="1" header="0.5" footer="0.5"/>
  <pageSetup paperSize="9" orientation="landscape" r:id="rId2"/>
  <headerFooter alignWithMargins="0"/>
  <colBreaks count="1" manualBreakCount="1">
    <brk id="6"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9"/>
  <sheetViews>
    <sheetView showGridLines="0" zoomScaleNormal="100" zoomScaleSheetLayoutView="80" workbookViewId="0">
      <pane ySplit="5" topLeftCell="A6" activePane="bottomLeft" state="frozen"/>
      <selection activeCell="H35" sqref="H35"/>
      <selection pane="bottomLeft"/>
    </sheetView>
  </sheetViews>
  <sheetFormatPr defaultRowHeight="12"/>
  <cols>
    <col min="1" max="1" width="40.85546875" style="37" customWidth="1"/>
    <col min="2" max="9" width="10.5703125" style="37" customWidth="1"/>
    <col min="10" max="16384" width="9.140625" style="37"/>
  </cols>
  <sheetData>
    <row r="1" spans="1:12" ht="14.25" customHeight="1">
      <c r="A1" s="336" t="s">
        <v>1744</v>
      </c>
      <c r="B1" s="336"/>
      <c r="C1" s="336"/>
      <c r="D1" s="336"/>
      <c r="E1" s="336"/>
      <c r="F1" s="336"/>
      <c r="G1" s="336"/>
      <c r="H1" s="336"/>
      <c r="I1" s="336"/>
      <c r="K1" s="2" t="s">
        <v>623</v>
      </c>
      <c r="L1" s="1"/>
    </row>
    <row r="2" spans="1:12" ht="14.25" customHeight="1">
      <c r="A2" s="183" t="s">
        <v>977</v>
      </c>
      <c r="B2" s="167"/>
      <c r="C2" s="167"/>
      <c r="D2" s="167"/>
      <c r="E2" s="167"/>
      <c r="F2" s="167"/>
      <c r="G2" s="167"/>
      <c r="H2" s="167"/>
      <c r="I2" s="167"/>
      <c r="K2" s="106" t="s">
        <v>624</v>
      </c>
      <c r="L2" s="1"/>
    </row>
    <row r="3" spans="1:12" ht="5.0999999999999996" customHeight="1">
      <c r="A3" s="282"/>
      <c r="B3" s="282"/>
      <c r="C3" s="283"/>
      <c r="D3" s="283"/>
      <c r="E3" s="283"/>
      <c r="F3" s="283"/>
      <c r="G3" s="283"/>
      <c r="H3" s="283"/>
      <c r="I3" s="283"/>
      <c r="K3" s="3"/>
      <c r="L3" s="1"/>
    </row>
    <row r="4" spans="1:12" ht="45" customHeight="1">
      <c r="A4" s="799" t="s">
        <v>1287</v>
      </c>
      <c r="B4" s="4" t="s">
        <v>1331</v>
      </c>
      <c r="C4" s="86" t="s">
        <v>1332</v>
      </c>
      <c r="D4" s="86" t="s">
        <v>1333</v>
      </c>
      <c r="E4" s="86" t="s">
        <v>1334</v>
      </c>
      <c r="F4" s="86" t="s">
        <v>1335</v>
      </c>
      <c r="G4" s="4" t="s">
        <v>1336</v>
      </c>
      <c r="H4" s="87" t="s">
        <v>1337</v>
      </c>
      <c r="I4" s="86" t="s">
        <v>1338</v>
      </c>
    </row>
    <row r="5" spans="1:12" ht="33.75" customHeight="1">
      <c r="A5" s="828"/>
      <c r="B5" s="797" t="s">
        <v>1330</v>
      </c>
      <c r="C5" s="798"/>
      <c r="D5" s="798"/>
      <c r="E5" s="798"/>
      <c r="F5" s="798"/>
      <c r="G5" s="798"/>
      <c r="H5" s="798"/>
      <c r="I5" s="794"/>
    </row>
    <row r="6" spans="1:12" s="85" customFormat="1" ht="15" customHeight="1">
      <c r="A6" s="337" t="s">
        <v>456</v>
      </c>
      <c r="B6" s="338">
        <f>B9+B22+B30+B38+B46+B48+B50</f>
        <v>16.712998691566671</v>
      </c>
      <c r="C6" s="338">
        <f>C9+C22+C30+C38+C46+C48+C50</f>
        <v>41.613605367974415</v>
      </c>
      <c r="D6" s="338">
        <f>D9+D22+D30+D38+D46+D48+D50+D54</f>
        <v>652.48008796614749</v>
      </c>
      <c r="E6" s="338">
        <f>E9+E22+E30+E38+E46+E48+E50</f>
        <v>12.357714824621059</v>
      </c>
      <c r="F6" s="338">
        <f>F9+F22+F30+F38+F46+F48+F50+F54</f>
        <v>203.64631262980831</v>
      </c>
      <c r="G6" s="338">
        <f>G9+G22+G30+G38+G46+G48+G50</f>
        <v>90.390802167287404</v>
      </c>
      <c r="H6" s="339">
        <f>H9+H22+H30+H38+H46+H48+H50</f>
        <v>305.48880388862011</v>
      </c>
      <c r="I6" s="340">
        <f>I9+I22+I30+I38+I46+I48+I50</f>
        <v>9.5762756352606875</v>
      </c>
    </row>
    <row r="7" spans="1:12" s="85" customFormat="1" ht="15" customHeight="1">
      <c r="A7" s="290" t="s">
        <v>518</v>
      </c>
      <c r="B7" s="341"/>
      <c r="C7" s="341"/>
      <c r="D7" s="341"/>
      <c r="E7" s="341"/>
      <c r="F7" s="341"/>
      <c r="G7" s="341"/>
      <c r="H7" s="340"/>
      <c r="I7" s="340"/>
    </row>
    <row r="8" spans="1:12" s="85" customFormat="1" ht="15" customHeight="1">
      <c r="A8" s="342" t="s">
        <v>636</v>
      </c>
      <c r="B8" s="343"/>
      <c r="C8" s="343"/>
      <c r="D8" s="343"/>
      <c r="E8" s="343"/>
      <c r="F8" s="343"/>
      <c r="G8" s="343"/>
      <c r="H8" s="344"/>
      <c r="I8" s="344"/>
    </row>
    <row r="9" spans="1:12" s="85" customFormat="1" ht="15" customHeight="1">
      <c r="A9" s="288" t="s">
        <v>637</v>
      </c>
      <c r="B9" s="341">
        <f>SUM(B12:B20)</f>
        <v>4.8107815766333664</v>
      </c>
      <c r="C9" s="345">
        <f t="shared" ref="C9:I9" si="0">SUM(C12:C20)</f>
        <v>6.0097521352408974</v>
      </c>
      <c r="D9" s="341">
        <f t="shared" si="0"/>
        <v>82.30309445691006</v>
      </c>
      <c r="E9" s="346">
        <f t="shared" si="0"/>
        <v>1.3810296430938815</v>
      </c>
      <c r="F9" s="341">
        <f t="shared" si="0"/>
        <v>17.299217724465144</v>
      </c>
      <c r="G9" s="341">
        <f t="shared" si="0"/>
        <v>31.06366075785148</v>
      </c>
      <c r="H9" s="340">
        <f t="shared" si="0"/>
        <v>22.910626419555733</v>
      </c>
      <c r="I9" s="340">
        <f t="shared" si="0"/>
        <v>5.1495006121671683</v>
      </c>
    </row>
    <row r="10" spans="1:12" s="85" customFormat="1" ht="15" customHeight="1">
      <c r="A10" s="244" t="s">
        <v>997</v>
      </c>
      <c r="B10" s="341"/>
      <c r="C10" s="345"/>
      <c r="D10" s="341"/>
      <c r="E10" s="345"/>
      <c r="F10" s="341"/>
      <c r="G10" s="345"/>
      <c r="H10" s="343"/>
      <c r="I10" s="347"/>
    </row>
    <row r="11" spans="1:12" s="85" customFormat="1" ht="15" customHeight="1">
      <c r="A11" s="291" t="s">
        <v>996</v>
      </c>
      <c r="B11" s="343"/>
      <c r="C11" s="347"/>
      <c r="D11" s="343"/>
      <c r="E11" s="347"/>
      <c r="F11" s="343"/>
      <c r="G11" s="347"/>
      <c r="H11" s="343"/>
      <c r="I11" s="347"/>
    </row>
    <row r="12" spans="1:12" s="85" customFormat="1" ht="15" customHeight="1">
      <c r="A12" s="160" t="s">
        <v>477</v>
      </c>
      <c r="B12" s="348">
        <v>2.88347540881505</v>
      </c>
      <c r="C12" s="349">
        <v>3.4049548271770389</v>
      </c>
      <c r="D12" s="348">
        <v>31.168788423798656</v>
      </c>
      <c r="E12" s="349">
        <v>0.36438050013702139</v>
      </c>
      <c r="F12" s="348">
        <v>8.5042104618868493</v>
      </c>
      <c r="G12" s="349">
        <v>6.0210357604632909</v>
      </c>
      <c r="H12" s="348">
        <v>10.024412970910314</v>
      </c>
      <c r="I12" s="349">
        <v>4.3968393355116611</v>
      </c>
    </row>
    <row r="13" spans="1:12" s="85" customFormat="1" ht="15" customHeight="1">
      <c r="A13" s="291" t="s">
        <v>478</v>
      </c>
      <c r="B13" s="348"/>
      <c r="C13" s="349"/>
      <c r="D13" s="348"/>
      <c r="E13" s="349"/>
      <c r="F13" s="348"/>
      <c r="G13" s="349"/>
      <c r="H13" s="348"/>
      <c r="I13" s="349"/>
    </row>
    <row r="14" spans="1:12" s="85" customFormat="1" ht="15" customHeight="1">
      <c r="A14" s="160" t="s">
        <v>479</v>
      </c>
      <c r="B14" s="348">
        <v>1.1637658906475363</v>
      </c>
      <c r="C14" s="349">
        <v>1.5913471627760563</v>
      </c>
      <c r="D14" s="348">
        <v>46.360185244976741</v>
      </c>
      <c r="E14" s="349">
        <v>0.16988872374473596</v>
      </c>
      <c r="F14" s="348">
        <v>6.4221712502507504</v>
      </c>
      <c r="G14" s="349">
        <v>5.9463995873430564</v>
      </c>
      <c r="H14" s="348">
        <v>11.328609881567921</v>
      </c>
      <c r="I14" s="349">
        <v>0.71020988858199996</v>
      </c>
    </row>
    <row r="15" spans="1:12" s="85" customFormat="1" ht="15" customHeight="1">
      <c r="A15" s="291" t="s">
        <v>480</v>
      </c>
      <c r="B15" s="348"/>
      <c r="C15" s="349"/>
      <c r="D15" s="348"/>
      <c r="E15" s="349"/>
      <c r="F15" s="348"/>
      <c r="G15" s="349"/>
      <c r="H15" s="348"/>
      <c r="I15" s="349"/>
    </row>
    <row r="16" spans="1:12" s="85" customFormat="1" ht="15" customHeight="1">
      <c r="A16" s="160" t="s">
        <v>481</v>
      </c>
      <c r="B16" s="348">
        <v>0.70436810634058011</v>
      </c>
      <c r="C16" s="349">
        <v>0.90476813194180206</v>
      </c>
      <c r="D16" s="348">
        <v>1.826475581214672</v>
      </c>
      <c r="E16" s="349">
        <v>0.73431575832212403</v>
      </c>
      <c r="F16" s="348">
        <v>2.0523689404155445</v>
      </c>
      <c r="G16" s="349">
        <v>18.774347824265131</v>
      </c>
      <c r="H16" s="348">
        <v>1.0143816341215</v>
      </c>
      <c r="I16" s="349">
        <v>1.1566987995508E-2</v>
      </c>
    </row>
    <row r="17" spans="1:9" s="85" customFormat="1" ht="15" customHeight="1">
      <c r="A17" s="291" t="s">
        <v>482</v>
      </c>
      <c r="B17" s="348"/>
      <c r="C17" s="349"/>
      <c r="D17" s="348"/>
      <c r="E17" s="349"/>
      <c r="F17" s="348"/>
      <c r="G17" s="349"/>
      <c r="H17" s="348"/>
      <c r="I17" s="349"/>
    </row>
    <row r="18" spans="1:9" s="85" customFormat="1" ht="15" customHeight="1">
      <c r="A18" s="160" t="s">
        <v>483</v>
      </c>
      <c r="B18" s="348">
        <v>4.3188048850200007E-2</v>
      </c>
      <c r="C18" s="349">
        <v>8.0078843945999997E-2</v>
      </c>
      <c r="D18" s="348">
        <v>2.1818323789199998</v>
      </c>
      <c r="E18" s="349">
        <v>8.3393565389999993E-2</v>
      </c>
      <c r="F18" s="348">
        <v>0.23707786711199999</v>
      </c>
      <c r="G18" s="349">
        <v>0.23873881278000003</v>
      </c>
      <c r="H18" s="348">
        <v>0.40286412855600001</v>
      </c>
      <c r="I18" s="349">
        <v>2.2713370278000002E-2</v>
      </c>
    </row>
    <row r="19" spans="1:9" s="85" customFormat="1" ht="15" customHeight="1">
      <c r="A19" s="291" t="s">
        <v>484</v>
      </c>
      <c r="B19" s="348"/>
      <c r="C19" s="349"/>
      <c r="D19" s="348"/>
      <c r="E19" s="349"/>
      <c r="F19" s="348"/>
      <c r="G19" s="349"/>
      <c r="H19" s="348"/>
      <c r="I19" s="349"/>
    </row>
    <row r="20" spans="1:9" s="85" customFormat="1" ht="15" customHeight="1">
      <c r="A20" s="160" t="s">
        <v>132</v>
      </c>
      <c r="B20" s="348">
        <v>1.5984121980000002E-2</v>
      </c>
      <c r="C20" s="349">
        <v>2.86031694E-2</v>
      </c>
      <c r="D20" s="348">
        <v>0.76581282800000006</v>
      </c>
      <c r="E20" s="349">
        <v>2.9051095499999999E-2</v>
      </c>
      <c r="F20" s="348">
        <v>8.3389204800000019E-2</v>
      </c>
      <c r="G20" s="349">
        <v>8.3138772999999999E-2</v>
      </c>
      <c r="H20" s="348">
        <v>0.14035780440000001</v>
      </c>
      <c r="I20" s="349">
        <v>8.1710298000000018E-3</v>
      </c>
    </row>
    <row r="21" spans="1:9" s="85" customFormat="1" ht="15" customHeight="1">
      <c r="A21" s="291" t="s">
        <v>485</v>
      </c>
      <c r="B21" s="348"/>
      <c r="C21" s="349"/>
      <c r="D21" s="348"/>
      <c r="E21" s="349"/>
      <c r="F21" s="348"/>
      <c r="G21" s="349"/>
      <c r="H21" s="348"/>
      <c r="I21" s="349"/>
    </row>
    <row r="22" spans="1:9" s="85" customFormat="1" ht="15" customHeight="1">
      <c r="A22" s="180" t="s">
        <v>486</v>
      </c>
      <c r="B22" s="350">
        <f>SUM(B24:B28)</f>
        <v>3.4797781224585584</v>
      </c>
      <c r="C22" s="351">
        <f t="shared" ref="C22:I22" si="1">SUM(C24:C28)</f>
        <v>7.5667182754386966</v>
      </c>
      <c r="D22" s="350">
        <f t="shared" si="1"/>
        <v>103.22353593272798</v>
      </c>
      <c r="E22" s="351">
        <f t="shared" si="1"/>
        <v>1.2218953900882537</v>
      </c>
      <c r="F22" s="350">
        <f t="shared" si="1"/>
        <v>47.108491099643373</v>
      </c>
      <c r="G22" s="351">
        <f t="shared" si="1"/>
        <v>17.383964249036492</v>
      </c>
      <c r="H22" s="350">
        <f t="shared" si="1"/>
        <v>60.885526129340839</v>
      </c>
      <c r="I22" s="351">
        <f t="shared" si="1"/>
        <v>0.92286869006169947</v>
      </c>
    </row>
    <row r="23" spans="1:9" s="85" customFormat="1" ht="15" customHeight="1">
      <c r="A23" s="333" t="s">
        <v>487</v>
      </c>
      <c r="B23" s="348"/>
      <c r="C23" s="349"/>
      <c r="D23" s="348"/>
      <c r="E23" s="349"/>
      <c r="F23" s="348"/>
      <c r="G23" s="349"/>
      <c r="H23" s="348"/>
      <c r="I23" s="349"/>
    </row>
    <row r="24" spans="1:9" s="85" customFormat="1" ht="15" customHeight="1">
      <c r="A24" s="160" t="s">
        <v>133</v>
      </c>
      <c r="B24" s="348">
        <v>0.28638076806647911</v>
      </c>
      <c r="C24" s="349">
        <v>0.68937218185659765</v>
      </c>
      <c r="D24" s="348">
        <v>8.9934483401029652</v>
      </c>
      <c r="E24" s="349">
        <v>0.12881868332554966</v>
      </c>
      <c r="F24" s="348">
        <v>5.0332795151579788</v>
      </c>
      <c r="G24" s="349">
        <v>1.8911603754312918</v>
      </c>
      <c r="H24" s="348">
        <v>6.4451841224605735</v>
      </c>
      <c r="I24" s="349">
        <v>0.12389107204179964</v>
      </c>
    </row>
    <row r="25" spans="1:9" s="85" customFormat="1" ht="15" customHeight="1">
      <c r="A25" s="291" t="s">
        <v>488</v>
      </c>
      <c r="B25" s="348"/>
      <c r="C25" s="349"/>
      <c r="D25" s="348"/>
      <c r="E25" s="349"/>
      <c r="F25" s="348"/>
      <c r="G25" s="349"/>
      <c r="H25" s="348"/>
      <c r="I25" s="349"/>
    </row>
    <row r="26" spans="1:9" s="85" customFormat="1" ht="15" customHeight="1">
      <c r="A26" s="160" t="s">
        <v>134</v>
      </c>
      <c r="B26" s="348">
        <v>2.6987385358190594</v>
      </c>
      <c r="C26" s="349">
        <v>5.8426765772933988</v>
      </c>
      <c r="D26" s="348">
        <v>80.842935269860007</v>
      </c>
      <c r="E26" s="349">
        <v>0.92761467559480004</v>
      </c>
      <c r="F26" s="348">
        <v>34.623319011995996</v>
      </c>
      <c r="G26" s="349">
        <v>12.436395194390199</v>
      </c>
      <c r="H26" s="348">
        <v>44.560754939390215</v>
      </c>
      <c r="I26" s="349">
        <v>0.62893416689769988</v>
      </c>
    </row>
    <row r="27" spans="1:9" s="85" customFormat="1" ht="15" customHeight="1">
      <c r="A27" s="291" t="s">
        <v>489</v>
      </c>
      <c r="B27" s="348"/>
      <c r="C27" s="349"/>
      <c r="D27" s="348"/>
      <c r="E27" s="349"/>
      <c r="F27" s="348"/>
      <c r="G27" s="349"/>
      <c r="H27" s="348"/>
      <c r="I27" s="349"/>
    </row>
    <row r="28" spans="1:9" s="85" customFormat="1" ht="15" customHeight="1">
      <c r="A28" s="160" t="s">
        <v>135</v>
      </c>
      <c r="B28" s="348">
        <v>0.49465881857301996</v>
      </c>
      <c r="C28" s="349">
        <v>1.0346695162886996</v>
      </c>
      <c r="D28" s="348">
        <v>13.387152322764999</v>
      </c>
      <c r="E28" s="349">
        <v>0.16546203116790403</v>
      </c>
      <c r="F28" s="348">
        <v>7.451892572489399</v>
      </c>
      <c r="G28" s="349">
        <v>3.0564086792149996</v>
      </c>
      <c r="H28" s="348">
        <v>9.8795870674900481</v>
      </c>
      <c r="I28" s="349">
        <v>0.17004345112219998</v>
      </c>
    </row>
    <row r="29" spans="1:9" s="85" customFormat="1" ht="15" customHeight="1">
      <c r="A29" s="291" t="s">
        <v>490</v>
      </c>
      <c r="B29" s="348"/>
      <c r="C29" s="349"/>
      <c r="D29" s="348"/>
      <c r="E29" s="349"/>
      <c r="F29" s="348"/>
      <c r="G29" s="349"/>
      <c r="H29" s="348"/>
      <c r="I29" s="349"/>
    </row>
    <row r="30" spans="1:9" s="85" customFormat="1" ht="15" customHeight="1">
      <c r="A30" s="180" t="s">
        <v>491</v>
      </c>
      <c r="B30" s="350">
        <f>B33+B36</f>
        <v>2.8588339391318751</v>
      </c>
      <c r="C30" s="351">
        <f t="shared" ref="C30:I30" si="2">C33+C36</f>
        <v>4.9489503301698949</v>
      </c>
      <c r="D30" s="350">
        <f t="shared" si="2"/>
        <v>143.15320244904777</v>
      </c>
      <c r="E30" s="351">
        <f t="shared" si="2"/>
        <v>4.9892203091727758</v>
      </c>
      <c r="F30" s="350">
        <f t="shared" si="2"/>
        <v>18.428676762983777</v>
      </c>
      <c r="G30" s="351">
        <f t="shared" si="2"/>
        <v>19.195720929206896</v>
      </c>
      <c r="H30" s="350">
        <f t="shared" si="2"/>
        <v>34.480473588332721</v>
      </c>
      <c r="I30" s="351">
        <f t="shared" si="2"/>
        <v>0.62929090572830892</v>
      </c>
    </row>
    <row r="31" spans="1:9" s="85" customFormat="1" ht="15" customHeight="1">
      <c r="A31" s="323" t="s">
        <v>492</v>
      </c>
      <c r="B31" s="348"/>
      <c r="C31" s="349"/>
      <c r="D31" s="348"/>
      <c r="E31" s="349"/>
      <c r="F31" s="348"/>
      <c r="G31" s="349"/>
      <c r="H31" s="348"/>
      <c r="I31" s="349"/>
    </row>
    <row r="32" spans="1:9" s="85" customFormat="1" ht="15" customHeight="1">
      <c r="A32" s="250" t="s">
        <v>998</v>
      </c>
      <c r="B32" s="348"/>
      <c r="C32" s="349"/>
      <c r="D32" s="348"/>
      <c r="E32" s="349"/>
      <c r="F32" s="348"/>
      <c r="G32" s="349"/>
      <c r="H32" s="348"/>
      <c r="I32" s="349"/>
    </row>
    <row r="33" spans="1:9" s="85" customFormat="1" ht="15" customHeight="1">
      <c r="A33" s="160" t="s">
        <v>999</v>
      </c>
      <c r="B33" s="348">
        <v>0.47410269553139994</v>
      </c>
      <c r="C33" s="349">
        <v>0.68974828967199997</v>
      </c>
      <c r="D33" s="348">
        <v>20.222768590439994</v>
      </c>
      <c r="E33" s="349">
        <v>0.17481616686999998</v>
      </c>
      <c r="F33" s="348">
        <v>2.602137882384</v>
      </c>
      <c r="G33" s="349">
        <v>2.33089151696</v>
      </c>
      <c r="H33" s="348">
        <v>4.8660583457919993</v>
      </c>
      <c r="I33" s="349">
        <v>0.15512108976230896</v>
      </c>
    </row>
    <row r="34" spans="1:9" s="85" customFormat="1" ht="15" customHeight="1">
      <c r="A34" s="291" t="s">
        <v>1000</v>
      </c>
      <c r="B34" s="348"/>
      <c r="C34" s="349"/>
      <c r="D34" s="348"/>
      <c r="E34" s="349"/>
      <c r="F34" s="348"/>
      <c r="G34" s="349"/>
      <c r="H34" s="348"/>
      <c r="I34" s="349"/>
    </row>
    <row r="35" spans="1:9" s="85" customFormat="1" ht="15" customHeight="1">
      <c r="A35" s="284" t="s">
        <v>1001</v>
      </c>
      <c r="B35" s="348"/>
      <c r="C35" s="349"/>
      <c r="D35" s="348"/>
      <c r="E35" s="349"/>
      <c r="F35" s="348"/>
      <c r="G35" s="349"/>
      <c r="H35" s="348"/>
      <c r="I35" s="349"/>
    </row>
    <row r="36" spans="1:9" s="85" customFormat="1" ht="15" customHeight="1">
      <c r="A36" s="160" t="s">
        <v>137</v>
      </c>
      <c r="B36" s="348">
        <v>2.3847312436004753</v>
      </c>
      <c r="C36" s="349">
        <v>4.259202040497895</v>
      </c>
      <c r="D36" s="348">
        <v>122.93043385860777</v>
      </c>
      <c r="E36" s="349">
        <v>4.8144041423027755</v>
      </c>
      <c r="F36" s="348">
        <v>15.826538880599777</v>
      </c>
      <c r="G36" s="349">
        <v>16.864829412246895</v>
      </c>
      <c r="H36" s="348">
        <v>29.614415242540719</v>
      </c>
      <c r="I36" s="349">
        <v>0.47416981596599994</v>
      </c>
    </row>
    <row r="37" spans="1:9" s="85" customFormat="1" ht="15" customHeight="1">
      <c r="A37" s="291" t="s">
        <v>494</v>
      </c>
      <c r="B37" s="343"/>
      <c r="C37" s="343"/>
      <c r="D37" s="343"/>
      <c r="E37" s="344"/>
      <c r="F37" s="343"/>
      <c r="G37" s="352"/>
      <c r="H37" s="344"/>
      <c r="I37" s="344"/>
    </row>
    <row r="38" spans="1:9" s="85" customFormat="1" ht="15" customHeight="1">
      <c r="A38" s="180" t="s">
        <v>495</v>
      </c>
      <c r="B38" s="341">
        <v>5.41719021443215</v>
      </c>
      <c r="C38" s="341">
        <v>19.6967212907063</v>
      </c>
      <c r="D38" s="341">
        <v>291.34902902020002</v>
      </c>
      <c r="E38" s="341">
        <v>4.3121450883637404</v>
      </c>
      <c r="F38" s="341">
        <v>43.773627863212901</v>
      </c>
      <c r="G38" s="341">
        <v>18.067744774499999</v>
      </c>
      <c r="H38" s="340">
        <v>175.685031117281</v>
      </c>
      <c r="I38" s="340">
        <v>2.5482091292332001</v>
      </c>
    </row>
    <row r="39" spans="1:9" s="85" customFormat="1" ht="15" customHeight="1">
      <c r="A39" s="244" t="s">
        <v>496</v>
      </c>
      <c r="B39" s="343"/>
      <c r="C39" s="343"/>
      <c r="D39" s="343"/>
      <c r="E39" s="343"/>
      <c r="F39" s="343"/>
      <c r="G39" s="343"/>
      <c r="H39" s="344"/>
      <c r="I39" s="344"/>
    </row>
    <row r="40" spans="1:9" s="85" customFormat="1" ht="15" customHeight="1">
      <c r="A40" s="160" t="s">
        <v>519</v>
      </c>
      <c r="B40" s="11">
        <v>0.84683494500000001</v>
      </c>
      <c r="C40" s="11">
        <v>7.2536030599999997</v>
      </c>
      <c r="D40" s="11">
        <v>183.81609147099999</v>
      </c>
      <c r="E40" s="11">
        <v>2.0454862249999999</v>
      </c>
      <c r="F40" s="11">
        <v>19.302351503000001</v>
      </c>
      <c r="G40" s="11">
        <v>6.3839977000000001</v>
      </c>
      <c r="H40" s="353">
        <v>92.082347199000012</v>
      </c>
      <c r="I40" s="353">
        <v>1.1861731638091</v>
      </c>
    </row>
    <row r="41" spans="1:9" s="85" customFormat="1" ht="15" customHeight="1">
      <c r="A41" s="291" t="s">
        <v>278</v>
      </c>
      <c r="B41" s="341"/>
      <c r="C41" s="341"/>
      <c r="D41" s="341"/>
      <c r="E41" s="341"/>
      <c r="F41" s="341"/>
      <c r="G41" s="341"/>
      <c r="H41" s="340"/>
      <c r="I41" s="340"/>
    </row>
    <row r="42" spans="1:9" s="85" customFormat="1" ht="15" customHeight="1">
      <c r="A42" s="160" t="s">
        <v>279</v>
      </c>
      <c r="B42" s="11">
        <v>3.5667120219200004</v>
      </c>
      <c r="C42" s="11">
        <v>9.756690960000002</v>
      </c>
      <c r="D42" s="11">
        <v>98.541604893200002</v>
      </c>
      <c r="E42" s="11">
        <v>1.60671284358</v>
      </c>
      <c r="F42" s="11">
        <v>19.513381920000004</v>
      </c>
      <c r="G42" s="11">
        <v>8.5371045900000002</v>
      </c>
      <c r="H42" s="353">
        <v>65.36575758299999</v>
      </c>
      <c r="I42" s="353">
        <v>1.0017539386630001</v>
      </c>
    </row>
    <row r="43" spans="1:9" s="85" customFormat="1" ht="15" customHeight="1">
      <c r="A43" s="291" t="s">
        <v>280</v>
      </c>
      <c r="B43" s="11"/>
      <c r="C43" s="11"/>
      <c r="D43" s="11"/>
      <c r="E43" s="11"/>
      <c r="F43" s="11"/>
      <c r="G43" s="11"/>
      <c r="H43" s="353"/>
      <c r="I43" s="353"/>
    </row>
    <row r="44" spans="1:9" s="85" customFormat="1" ht="15" customHeight="1">
      <c r="A44" s="160" t="s">
        <v>281</v>
      </c>
      <c r="B44" s="157" t="s">
        <v>683</v>
      </c>
      <c r="C44" s="157" t="s">
        <v>683</v>
      </c>
      <c r="D44" s="157" t="s">
        <v>683</v>
      </c>
      <c r="E44" s="11">
        <v>0.21783359999999999</v>
      </c>
      <c r="F44" s="157" t="s">
        <v>683</v>
      </c>
      <c r="G44" s="157" t="s">
        <v>683</v>
      </c>
      <c r="H44" s="157" t="s">
        <v>683</v>
      </c>
      <c r="I44" s="157" t="s">
        <v>683</v>
      </c>
    </row>
    <row r="45" spans="1:9" s="85" customFormat="1" ht="15" customHeight="1">
      <c r="A45" s="291" t="s">
        <v>282</v>
      </c>
      <c r="B45" s="343"/>
      <c r="C45" s="343"/>
      <c r="D45" s="343"/>
      <c r="E45" s="343"/>
      <c r="F45" s="343"/>
      <c r="G45" s="343"/>
      <c r="H45" s="344"/>
      <c r="I45" s="344"/>
    </row>
    <row r="46" spans="1:9" s="85" customFormat="1" ht="15" customHeight="1">
      <c r="A46" s="180" t="s">
        <v>500</v>
      </c>
      <c r="B46" s="341">
        <f>'[1]2017'!$Q$7</f>
        <v>2.7205772957308856E-3</v>
      </c>
      <c r="C46" s="341">
        <f>'[1]2017'!$R$7</f>
        <v>3.2967094994049453</v>
      </c>
      <c r="D46" s="341">
        <v>26.943221857934901</v>
      </c>
      <c r="E46" s="341">
        <v>4.5047312742002799E-2</v>
      </c>
      <c r="F46" s="341">
        <v>69.391069771502799</v>
      </c>
      <c r="G46" s="341">
        <v>0.53831450461513097</v>
      </c>
      <c r="H46" s="341">
        <v>8.4603149642087203</v>
      </c>
      <c r="I46" s="340">
        <f>'[1]2017'!$P$7</f>
        <v>0.11300268758557244</v>
      </c>
    </row>
    <row r="47" spans="1:9" s="85" customFormat="1" ht="15" customHeight="1">
      <c r="A47" s="244" t="s">
        <v>501</v>
      </c>
      <c r="B47" s="11"/>
      <c r="C47" s="11"/>
      <c r="D47" s="11"/>
      <c r="E47" s="11"/>
      <c r="F47" s="11"/>
      <c r="G47" s="11"/>
      <c r="H47" s="11"/>
      <c r="I47" s="353"/>
    </row>
    <row r="48" spans="1:9" s="85" customFormat="1" ht="15" customHeight="1">
      <c r="A48" s="180" t="s">
        <v>144</v>
      </c>
      <c r="B48" s="341">
        <v>1.67869623114312E-3</v>
      </c>
      <c r="C48" s="341">
        <v>1.81236030356331E-3</v>
      </c>
      <c r="D48" s="341">
        <v>0.11197682</v>
      </c>
      <c r="E48" s="341">
        <v>2.3613682762340701E-2</v>
      </c>
      <c r="F48" s="341">
        <v>3.6101973649560102</v>
      </c>
      <c r="G48" s="341">
        <v>4.0061436869562801</v>
      </c>
      <c r="H48" s="341">
        <v>1.01115632337826E-3</v>
      </c>
      <c r="I48" s="340">
        <v>2.5753731459253301E-3</v>
      </c>
    </row>
    <row r="49" spans="1:9" s="85" customFormat="1" ht="15" customHeight="1">
      <c r="A49" s="244" t="s">
        <v>145</v>
      </c>
      <c r="B49" s="343"/>
      <c r="C49" s="343"/>
      <c r="D49" s="343"/>
      <c r="E49" s="343"/>
      <c r="F49" s="343"/>
      <c r="G49" s="343"/>
      <c r="H49" s="344"/>
      <c r="I49" s="344"/>
    </row>
    <row r="50" spans="1:9" s="85" customFormat="1" ht="15" customHeight="1">
      <c r="A50" s="180" t="s">
        <v>504</v>
      </c>
      <c r="B50" s="341">
        <v>0.14201556538384799</v>
      </c>
      <c r="C50" s="341">
        <v>9.2941476710114407E-2</v>
      </c>
      <c r="D50" s="341">
        <v>5.3740589482899104</v>
      </c>
      <c r="E50" s="341">
        <v>0.384763398398064</v>
      </c>
      <c r="F50" s="341">
        <v>4.0043315445630299</v>
      </c>
      <c r="G50" s="341">
        <v>0.13525326512111999</v>
      </c>
      <c r="H50" s="340">
        <v>3.0658205135776799</v>
      </c>
      <c r="I50" s="340">
        <v>0.21082823733881201</v>
      </c>
    </row>
    <row r="51" spans="1:9" s="85" customFormat="1" ht="15" customHeight="1">
      <c r="A51" s="244" t="s">
        <v>505</v>
      </c>
      <c r="B51" s="341"/>
      <c r="C51" s="341"/>
      <c r="D51" s="341"/>
      <c r="E51" s="341"/>
      <c r="F51" s="341"/>
      <c r="G51" s="341"/>
      <c r="H51" s="340"/>
      <c r="I51" s="340"/>
    </row>
    <row r="52" spans="1:9" s="85" customFormat="1" ht="15" customHeight="1">
      <c r="A52" s="160" t="s">
        <v>283</v>
      </c>
      <c r="B52" s="11">
        <v>3.4550761588400007E-3</v>
      </c>
      <c r="C52" s="11">
        <v>9.1392337104800013E-3</v>
      </c>
      <c r="D52" s="11">
        <v>1.3653123530900002E-2</v>
      </c>
      <c r="E52" s="11">
        <v>2.5634436017199997E-3</v>
      </c>
      <c r="F52" s="11">
        <v>7.6346037703400003E-3</v>
      </c>
      <c r="G52" s="11">
        <v>1.2037039521120001E-2</v>
      </c>
      <c r="H52" s="353">
        <v>3.23216801956E-2</v>
      </c>
      <c r="I52" s="353">
        <v>1.0476682546160002E-2</v>
      </c>
    </row>
    <row r="53" spans="1:9" s="85" customFormat="1" ht="15" customHeight="1">
      <c r="A53" s="335" t="s">
        <v>284</v>
      </c>
      <c r="B53" s="11"/>
      <c r="C53" s="11"/>
      <c r="D53" s="11"/>
      <c r="E53" s="11"/>
      <c r="F53" s="11"/>
      <c r="G53" s="11"/>
      <c r="H53" s="353"/>
      <c r="I53" s="353"/>
    </row>
    <row r="54" spans="1:9" s="85" customFormat="1" ht="15" customHeight="1">
      <c r="A54" s="180" t="s">
        <v>978</v>
      </c>
      <c r="B54" s="341">
        <v>5.1956128078936497E-5</v>
      </c>
      <c r="C54" s="341">
        <v>1.39247368169523E-3</v>
      </c>
      <c r="D54" s="341">
        <v>2.1968481036853699E-2</v>
      </c>
      <c r="E54" s="341">
        <v>7.3204353550220397E-3</v>
      </c>
      <c r="F54" s="341">
        <v>3.0700498481277001E-2</v>
      </c>
      <c r="G54" s="341">
        <v>1.6562567778181699E-3</v>
      </c>
      <c r="H54" s="340">
        <v>8.9299595135672002E-4</v>
      </c>
      <c r="I54" s="340">
        <v>1.3517707017267401E-3</v>
      </c>
    </row>
    <row r="55" spans="1:9" s="85" customFormat="1" ht="15" customHeight="1">
      <c r="A55" s="244" t="s">
        <v>766</v>
      </c>
      <c r="B55" s="11"/>
      <c r="C55" s="11"/>
      <c r="D55" s="11"/>
      <c r="E55" s="11"/>
      <c r="F55" s="11"/>
      <c r="G55" s="11"/>
      <c r="H55" s="353"/>
      <c r="I55" s="353"/>
    </row>
    <row r="56" spans="1:9" ht="14.25" customHeight="1">
      <c r="B56" s="354"/>
      <c r="C56" s="354"/>
      <c r="D56" s="354"/>
      <c r="E56" s="354"/>
      <c r="F56" s="354"/>
      <c r="G56" s="354"/>
      <c r="H56" s="355"/>
      <c r="I56" s="355"/>
    </row>
    <row r="57" spans="1:9">
      <c r="A57" s="204"/>
    </row>
    <row r="58" spans="1:9" ht="14.25" customHeight="1">
      <c r="A58" s="792" t="s">
        <v>1314</v>
      </c>
      <c r="B58" s="792"/>
      <c r="C58" s="792"/>
      <c r="D58" s="792"/>
      <c r="E58" s="792"/>
      <c r="F58" s="792"/>
      <c r="G58" s="792"/>
      <c r="H58" s="792"/>
      <c r="I58" s="792"/>
    </row>
    <row r="59" spans="1:9" s="103" customFormat="1" ht="14.25" customHeight="1">
      <c r="A59" s="793" t="s">
        <v>1313</v>
      </c>
      <c r="B59" s="793"/>
      <c r="C59" s="793"/>
      <c r="D59" s="793"/>
      <c r="E59" s="793"/>
      <c r="F59" s="793"/>
      <c r="G59" s="793"/>
      <c r="H59" s="793"/>
      <c r="I59" s="793"/>
    </row>
  </sheetData>
  <customSheetViews>
    <customSheetView guid="{17A61E15-CB34-4E45-B54C-4890B27A542F}" showGridLines="0">
      <pane ySplit="5" topLeftCell="A6" activePane="bottomLeft" state="frozen"/>
      <selection pane="bottomLeft" activeCell="K1" sqref="K1"/>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4">
    <mergeCell ref="A59:I59"/>
    <mergeCell ref="A4:A5"/>
    <mergeCell ref="B5:I5"/>
    <mergeCell ref="A58:I58"/>
  </mergeCells>
  <phoneticPr fontId="6"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60" fitToHeight="0" orientation="portrait" r:id="rId2"/>
  <headerFooter alignWithMargins="0"/>
  <colBreaks count="1" manualBreakCount="1">
    <brk id="9"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
  <sheetViews>
    <sheetView showGridLines="0" zoomScaleNormal="100" workbookViewId="0"/>
  </sheetViews>
  <sheetFormatPr defaultRowHeight="12"/>
  <cols>
    <col min="1" max="1" width="30.140625" style="37" customWidth="1"/>
    <col min="2" max="7" width="8.85546875" style="37" customWidth="1"/>
    <col min="8" max="8" width="9.7109375" style="37" customWidth="1"/>
    <col min="9" max="16384" width="9.140625" style="37"/>
  </cols>
  <sheetData>
    <row r="1" spans="1:11" ht="14.25" customHeight="1">
      <c r="A1" s="336" t="s">
        <v>1745</v>
      </c>
      <c r="B1" s="336"/>
      <c r="C1" s="336"/>
      <c r="D1" s="336"/>
      <c r="E1" s="336"/>
      <c r="F1" s="336"/>
      <c r="G1" s="336"/>
      <c r="H1" s="336"/>
      <c r="J1" s="2" t="s">
        <v>623</v>
      </c>
      <c r="K1" s="1"/>
    </row>
    <row r="2" spans="1:11" s="103" customFormat="1" ht="14.25" customHeight="1">
      <c r="A2" s="183" t="s">
        <v>1339</v>
      </c>
      <c r="B2" s="323"/>
      <c r="C2" s="323"/>
      <c r="D2" s="323"/>
      <c r="E2" s="323"/>
      <c r="F2" s="323"/>
      <c r="G2" s="323"/>
      <c r="H2" s="323"/>
      <c r="J2" s="106" t="s">
        <v>624</v>
      </c>
      <c r="K2" s="102"/>
    </row>
    <row r="3" spans="1:11" ht="5.0999999999999996" customHeight="1">
      <c r="A3" s="282"/>
      <c r="B3" s="283"/>
      <c r="C3" s="283"/>
      <c r="D3" s="283"/>
      <c r="E3" s="283"/>
      <c r="F3" s="283"/>
      <c r="G3" s="283"/>
      <c r="H3" s="283"/>
      <c r="J3" s="3"/>
      <c r="K3" s="1"/>
    </row>
    <row r="4" spans="1:11" ht="17.25" customHeight="1">
      <c r="A4" s="799" t="s">
        <v>1287</v>
      </c>
      <c r="B4" s="87">
        <v>2000</v>
      </c>
      <c r="C4" s="86">
        <v>2005</v>
      </c>
      <c r="D4" s="86">
        <v>2010</v>
      </c>
      <c r="E4" s="86">
        <v>2015</v>
      </c>
      <c r="F4" s="86">
        <v>2016</v>
      </c>
      <c r="G4" s="822">
        <v>2017</v>
      </c>
      <c r="H4" s="823"/>
    </row>
    <row r="5" spans="1:11" ht="28.7" customHeight="1">
      <c r="A5" s="828"/>
      <c r="B5" s="822" t="s">
        <v>1340</v>
      </c>
      <c r="C5" s="823"/>
      <c r="D5" s="823"/>
      <c r="E5" s="823"/>
      <c r="F5" s="823"/>
      <c r="G5" s="824"/>
      <c r="H5" s="84" t="s">
        <v>1002</v>
      </c>
    </row>
    <row r="6" spans="1:11" ht="14.25" customHeight="1">
      <c r="A6" s="119" t="s">
        <v>989</v>
      </c>
      <c r="B6" s="357">
        <v>14106</v>
      </c>
      <c r="C6" s="357">
        <v>16816</v>
      </c>
      <c r="D6" s="357">
        <v>23037</v>
      </c>
      <c r="E6" s="358">
        <v>27409</v>
      </c>
      <c r="F6" s="358">
        <v>28601</v>
      </c>
      <c r="G6" s="358">
        <v>29635</v>
      </c>
      <c r="H6" s="359">
        <f>G6*100/F6</f>
        <v>103.61525820775498</v>
      </c>
    </row>
    <row r="7" spans="1:11" ht="14.25" customHeight="1">
      <c r="A7" s="238" t="s">
        <v>518</v>
      </c>
      <c r="B7" s="360"/>
      <c r="C7" s="360"/>
      <c r="D7" s="360"/>
      <c r="E7" s="360"/>
      <c r="F7" s="361"/>
      <c r="G7" s="361"/>
      <c r="H7" s="362"/>
    </row>
    <row r="8" spans="1:11" ht="14.25" customHeight="1">
      <c r="A8" s="179" t="s">
        <v>110</v>
      </c>
      <c r="B8" s="117"/>
      <c r="C8" s="117"/>
      <c r="D8" s="117"/>
      <c r="E8" s="117"/>
      <c r="F8" s="363"/>
      <c r="G8" s="363"/>
      <c r="H8" s="362"/>
    </row>
    <row r="9" spans="1:11" ht="14.25" customHeight="1">
      <c r="A9" s="236" t="s">
        <v>640</v>
      </c>
      <c r="B9" s="117"/>
      <c r="C9" s="117"/>
      <c r="D9" s="117"/>
      <c r="E9" s="117"/>
      <c r="F9" s="363"/>
      <c r="G9" s="363"/>
      <c r="H9" s="362"/>
    </row>
    <row r="10" spans="1:11" ht="14.25" customHeight="1">
      <c r="A10" s="205" t="s">
        <v>111</v>
      </c>
      <c r="B10" s="364">
        <v>9991</v>
      </c>
      <c r="C10" s="364">
        <v>12339</v>
      </c>
      <c r="D10" s="364">
        <v>17240</v>
      </c>
      <c r="E10" s="365">
        <v>20723</v>
      </c>
      <c r="F10" s="365">
        <v>21675</v>
      </c>
      <c r="G10" s="365">
        <v>22504</v>
      </c>
      <c r="H10" s="366">
        <f>G10*100/F10</f>
        <v>103.82468281430219</v>
      </c>
    </row>
    <row r="11" spans="1:11" ht="14.25" customHeight="1">
      <c r="A11" s="237" t="s">
        <v>112</v>
      </c>
      <c r="B11" s="117"/>
      <c r="C11" s="117"/>
      <c r="D11" s="117"/>
      <c r="E11" s="117"/>
      <c r="F11" s="363"/>
      <c r="G11" s="363"/>
      <c r="H11" s="362"/>
    </row>
    <row r="12" spans="1:11" ht="14.25" customHeight="1">
      <c r="A12" s="205" t="s">
        <v>113</v>
      </c>
      <c r="B12" s="364">
        <v>82</v>
      </c>
      <c r="C12" s="364">
        <v>80</v>
      </c>
      <c r="D12" s="364">
        <v>97</v>
      </c>
      <c r="E12" s="365">
        <v>110</v>
      </c>
      <c r="F12" s="365">
        <v>113</v>
      </c>
      <c r="G12" s="365">
        <v>116</v>
      </c>
      <c r="H12" s="366">
        <f>G12*100/F12</f>
        <v>102.65486725663717</v>
      </c>
    </row>
    <row r="13" spans="1:11" ht="14.25" customHeight="1">
      <c r="A13" s="237" t="s">
        <v>114</v>
      </c>
      <c r="B13" s="117"/>
      <c r="C13" s="117"/>
      <c r="D13" s="117"/>
      <c r="E13" s="117"/>
      <c r="F13" s="363"/>
      <c r="G13" s="363"/>
      <c r="H13" s="362"/>
    </row>
    <row r="14" spans="1:11" ht="14.25" customHeight="1">
      <c r="A14" s="240" t="s">
        <v>1003</v>
      </c>
      <c r="B14" s="116">
        <v>1879</v>
      </c>
      <c r="C14" s="116">
        <v>2305</v>
      </c>
      <c r="D14" s="116">
        <v>2982</v>
      </c>
      <c r="E14" s="116">
        <v>3428</v>
      </c>
      <c r="F14" s="163">
        <v>3541</v>
      </c>
      <c r="G14" s="163">
        <v>3639</v>
      </c>
      <c r="H14" s="362">
        <f>G14*100/F14</f>
        <v>102.76757977972325</v>
      </c>
    </row>
    <row r="15" spans="1:11" ht="14.25" customHeight="1">
      <c r="A15" s="237" t="s">
        <v>1341</v>
      </c>
      <c r="B15" s="117"/>
      <c r="C15" s="117"/>
      <c r="D15" s="117"/>
      <c r="E15" s="117"/>
      <c r="F15" s="363"/>
      <c r="G15" s="363"/>
      <c r="H15" s="362"/>
    </row>
    <row r="16" spans="1:11" ht="14.25" customHeight="1">
      <c r="A16" s="205" t="s">
        <v>115</v>
      </c>
      <c r="B16" s="116">
        <v>803</v>
      </c>
      <c r="C16" s="116">
        <v>754</v>
      </c>
      <c r="D16" s="116">
        <v>1013</v>
      </c>
      <c r="E16" s="116">
        <v>1272</v>
      </c>
      <c r="F16" s="163">
        <v>1356</v>
      </c>
      <c r="G16" s="163">
        <v>1427</v>
      </c>
      <c r="H16" s="362">
        <f>G16*100/F16</f>
        <v>105.23598820058997</v>
      </c>
    </row>
    <row r="17" spans="1:8" ht="14.25" customHeight="1">
      <c r="A17" s="237" t="s">
        <v>116</v>
      </c>
      <c r="B17" s="117"/>
      <c r="C17" s="117"/>
      <c r="D17" s="117"/>
      <c r="E17" s="117"/>
      <c r="F17" s="363"/>
      <c r="G17" s="363"/>
      <c r="H17" s="362"/>
    </row>
    <row r="18" spans="1:8" ht="14.25" customHeight="1">
      <c r="A18" s="205" t="s">
        <v>117</v>
      </c>
      <c r="B18" s="116">
        <v>1253</v>
      </c>
      <c r="C18" s="116">
        <v>1242</v>
      </c>
      <c r="D18" s="116">
        <v>1565</v>
      </c>
      <c r="E18" s="116">
        <v>1702</v>
      </c>
      <c r="F18" s="163">
        <v>1732</v>
      </c>
      <c r="G18" s="163">
        <v>1757</v>
      </c>
      <c r="H18" s="362">
        <f>G18*100/F18</f>
        <v>101.44341801385681</v>
      </c>
    </row>
    <row r="19" spans="1:8" ht="14.25" customHeight="1">
      <c r="A19" s="291" t="s">
        <v>118</v>
      </c>
      <c r="B19" s="116"/>
      <c r="C19" s="116"/>
      <c r="D19" s="116"/>
      <c r="E19" s="116"/>
      <c r="F19" s="116"/>
      <c r="G19" s="116"/>
      <c r="H19" s="163"/>
    </row>
    <row r="20" spans="1:8" ht="11.25" customHeight="1"/>
    <row r="21" spans="1:8" s="334" customFormat="1" ht="27.75" customHeight="1">
      <c r="A21" s="835" t="s">
        <v>903</v>
      </c>
      <c r="B21" s="835"/>
      <c r="C21" s="835"/>
      <c r="D21" s="835"/>
      <c r="E21" s="835"/>
      <c r="F21" s="835"/>
      <c r="G21" s="835"/>
      <c r="H21" s="835"/>
    </row>
    <row r="22" spans="1:8" s="335" customFormat="1" ht="11.25" customHeight="1">
      <c r="A22" s="793" t="s">
        <v>1342</v>
      </c>
      <c r="B22" s="793"/>
      <c r="C22" s="793"/>
      <c r="D22" s="793"/>
      <c r="E22" s="793"/>
      <c r="F22" s="793"/>
      <c r="G22" s="793"/>
      <c r="H22" s="793"/>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5">
    <mergeCell ref="A21:H21"/>
    <mergeCell ref="A22:H22"/>
    <mergeCell ref="A4:A5"/>
    <mergeCell ref="B5:G5"/>
    <mergeCell ref="G4:H4"/>
  </mergeCells>
  <phoneticPr fontId="6" type="noConversion"/>
  <hyperlinks>
    <hyperlink ref="J2" location="'Spis tablic_Contents'!A1" display="&lt; BACK"/>
    <hyperlink ref="J1" location="'Spis tablic_Contents'!A1" display="&lt; POWRÓT"/>
  </hyperlinks>
  <pageMargins left="0.75" right="0.75" top="1" bottom="1" header="0.5" footer="0.5"/>
  <pageSetup paperSize="9" orientation="landscape" r:id="rId2"/>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6"/>
  <sheetViews>
    <sheetView showGridLines="0" zoomScaleNormal="100" workbookViewId="0">
      <selection activeCell="K2" sqref="K2"/>
    </sheetView>
  </sheetViews>
  <sheetFormatPr defaultRowHeight="12"/>
  <cols>
    <col min="1" max="1" width="26" style="275" customWidth="1"/>
    <col min="2" max="9" width="11.140625" style="275" customWidth="1"/>
    <col min="10" max="16384" width="9.140625" style="275"/>
  </cols>
  <sheetData>
    <row r="1" spans="1:12" ht="14.25" customHeight="1">
      <c r="A1" s="367" t="s">
        <v>1746</v>
      </c>
      <c r="B1" s="367"/>
      <c r="C1" s="367"/>
      <c r="D1" s="367"/>
      <c r="E1" s="367"/>
      <c r="F1" s="367"/>
      <c r="G1" s="367"/>
      <c r="H1" s="367"/>
      <c r="I1" s="367"/>
      <c r="K1" s="368" t="s">
        <v>623</v>
      </c>
      <c r="L1" s="369"/>
    </row>
    <row r="2" spans="1:12" ht="14.25" customHeight="1">
      <c r="A2" s="183" t="s">
        <v>1343</v>
      </c>
      <c r="B2" s="370"/>
      <c r="C2" s="370"/>
      <c r="D2" s="370"/>
      <c r="E2" s="370"/>
      <c r="F2" s="370"/>
      <c r="G2" s="370"/>
      <c r="H2" s="370"/>
      <c r="I2" s="370"/>
      <c r="K2" s="106" t="s">
        <v>624</v>
      </c>
      <c r="L2" s="369"/>
    </row>
    <row r="3" spans="1:12" ht="5.0999999999999996" customHeight="1">
      <c r="A3" s="371"/>
      <c r="B3" s="372"/>
      <c r="C3" s="372"/>
      <c r="D3" s="372"/>
      <c r="E3" s="372"/>
      <c r="F3" s="372"/>
      <c r="G3" s="372"/>
      <c r="H3" s="372"/>
      <c r="I3" s="372"/>
      <c r="K3" s="373"/>
      <c r="L3" s="369"/>
    </row>
    <row r="4" spans="1:12" ht="35.1" customHeight="1">
      <c r="A4" s="857" t="s">
        <v>1287</v>
      </c>
      <c r="B4" s="861" t="s">
        <v>1344</v>
      </c>
      <c r="C4" s="862"/>
      <c r="D4" s="861" t="s">
        <v>1345</v>
      </c>
      <c r="E4" s="862"/>
      <c r="F4" s="861" t="s">
        <v>1346</v>
      </c>
      <c r="G4" s="862"/>
      <c r="H4" s="861" t="s">
        <v>1347</v>
      </c>
      <c r="I4" s="861"/>
      <c r="K4" s="373"/>
      <c r="L4" s="369"/>
    </row>
    <row r="5" spans="1:12" ht="35.1" customHeight="1">
      <c r="A5" s="858"/>
      <c r="B5" s="374" t="s">
        <v>1348</v>
      </c>
      <c r="C5" s="375" t="s">
        <v>1349</v>
      </c>
      <c r="D5" s="374" t="s">
        <v>1348</v>
      </c>
      <c r="E5" s="375" t="s">
        <v>1349</v>
      </c>
      <c r="F5" s="374" t="s">
        <v>1348</v>
      </c>
      <c r="G5" s="375" t="s">
        <v>1349</v>
      </c>
      <c r="H5" s="374" t="s">
        <v>1348</v>
      </c>
      <c r="I5" s="376" t="s">
        <v>1349</v>
      </c>
    </row>
    <row r="6" spans="1:12" ht="14.25" customHeight="1">
      <c r="A6" s="377" t="s">
        <v>456</v>
      </c>
      <c r="B6" s="378">
        <v>22503579</v>
      </c>
      <c r="C6" s="379">
        <v>100</v>
      </c>
      <c r="D6" s="378">
        <v>116090</v>
      </c>
      <c r="E6" s="379">
        <v>100</v>
      </c>
      <c r="F6" s="378">
        <v>3248538</v>
      </c>
      <c r="G6" s="379">
        <v>100</v>
      </c>
      <c r="H6" s="378">
        <v>390445</v>
      </c>
      <c r="I6" s="380">
        <v>100</v>
      </c>
    </row>
    <row r="7" spans="1:12" ht="14.25" customHeight="1">
      <c r="A7" s="238" t="s">
        <v>518</v>
      </c>
      <c r="B7" s="381"/>
      <c r="C7" s="382"/>
      <c r="D7" s="381"/>
      <c r="E7" s="382"/>
      <c r="F7" s="381"/>
      <c r="G7" s="382"/>
      <c r="H7" s="381"/>
      <c r="I7" s="383"/>
    </row>
    <row r="8" spans="1:12" ht="14.25" customHeight="1">
      <c r="A8" s="384" t="s">
        <v>1005</v>
      </c>
      <c r="B8" s="385"/>
      <c r="C8" s="386"/>
      <c r="D8" s="385"/>
      <c r="E8" s="386"/>
      <c r="F8" s="385"/>
      <c r="G8" s="386"/>
      <c r="H8" s="385"/>
      <c r="I8" s="387"/>
    </row>
    <row r="9" spans="1:12" ht="14.25" customHeight="1">
      <c r="A9" s="236" t="s">
        <v>1006</v>
      </c>
      <c r="B9" s="381"/>
      <c r="C9" s="382"/>
      <c r="D9" s="381"/>
      <c r="E9" s="382"/>
      <c r="F9" s="381"/>
      <c r="G9" s="382"/>
      <c r="H9" s="381"/>
      <c r="I9" s="383"/>
    </row>
    <row r="10" spans="1:12" ht="14.25" customHeight="1">
      <c r="A10" s="388" t="s">
        <v>1004</v>
      </c>
      <c r="B10" s="381">
        <v>1161449</v>
      </c>
      <c r="C10" s="382">
        <f>B10*100/B6</f>
        <v>5.1611745847182799</v>
      </c>
      <c r="D10" s="381">
        <v>5600</v>
      </c>
      <c r="E10" s="382">
        <f>D10*100/D6</f>
        <v>4.8238435696442412</v>
      </c>
      <c r="F10" s="381">
        <v>173224</v>
      </c>
      <c r="G10" s="382">
        <f>F10*100/F6</f>
        <v>5.3323679759941243</v>
      </c>
      <c r="H10" s="381">
        <v>60482</v>
      </c>
      <c r="I10" s="383">
        <f>H10*100/H6</f>
        <v>15.490530036240699</v>
      </c>
    </row>
    <row r="11" spans="1:12" ht="14.25" customHeight="1">
      <c r="A11" s="389" t="s">
        <v>1007</v>
      </c>
      <c r="B11" s="381"/>
      <c r="C11" s="382"/>
      <c r="D11" s="381"/>
      <c r="E11" s="382"/>
      <c r="F11" s="381"/>
      <c r="G11" s="382"/>
      <c r="H11" s="381"/>
      <c r="I11" s="383"/>
    </row>
    <row r="12" spans="1:12" ht="14.25" customHeight="1">
      <c r="A12" s="388" t="s">
        <v>119</v>
      </c>
      <c r="B12" s="385">
        <v>1061884</v>
      </c>
      <c r="C12" s="386">
        <f>B12*100/B6</f>
        <v>4.7187338511798504</v>
      </c>
      <c r="D12" s="385">
        <v>4553</v>
      </c>
      <c r="E12" s="386">
        <f>D12*100/D6</f>
        <v>3.9219571022482556</v>
      </c>
      <c r="F12" s="385">
        <v>184256</v>
      </c>
      <c r="G12" s="386">
        <f>F12*100/F6</f>
        <v>5.671966897108792</v>
      </c>
      <c r="H12" s="385">
        <v>53436</v>
      </c>
      <c r="I12" s="387">
        <f>H12*100/H6</f>
        <v>13.685922473075593</v>
      </c>
    </row>
    <row r="13" spans="1:12" ht="14.25" customHeight="1">
      <c r="A13" s="389" t="s">
        <v>120</v>
      </c>
      <c r="B13" s="381"/>
      <c r="C13" s="382"/>
      <c r="D13" s="381"/>
      <c r="E13" s="382"/>
      <c r="F13" s="381"/>
      <c r="G13" s="382"/>
      <c r="H13" s="381"/>
      <c r="I13" s="383"/>
    </row>
    <row r="14" spans="1:12" ht="14.25" customHeight="1">
      <c r="A14" s="388" t="s">
        <v>66</v>
      </c>
      <c r="B14" s="385">
        <v>2101815</v>
      </c>
      <c r="C14" s="386">
        <f>B14*100/B6</f>
        <v>9.339914330960422</v>
      </c>
      <c r="D14" s="385">
        <v>8324</v>
      </c>
      <c r="E14" s="386">
        <f>D14*100/D6</f>
        <v>7.1702989060211904</v>
      </c>
      <c r="F14" s="385">
        <v>396652</v>
      </c>
      <c r="G14" s="386">
        <f>F14*100/F6</f>
        <v>12.210169620918702</v>
      </c>
      <c r="H14" s="385">
        <v>68291</v>
      </c>
      <c r="I14" s="387">
        <f>H14*100/H6</f>
        <v>17.490555648042619</v>
      </c>
    </row>
    <row r="15" spans="1:12" ht="14.25" customHeight="1">
      <c r="A15" s="389" t="s">
        <v>67</v>
      </c>
      <c r="B15" s="381"/>
      <c r="C15" s="382"/>
      <c r="D15" s="381"/>
      <c r="E15" s="382"/>
      <c r="F15" s="381"/>
      <c r="G15" s="382"/>
      <c r="H15" s="381"/>
      <c r="I15" s="383"/>
    </row>
    <row r="16" spans="1:12" ht="14.25" customHeight="1">
      <c r="A16" s="388" t="s">
        <v>68</v>
      </c>
      <c r="B16" s="385">
        <v>5346886</v>
      </c>
      <c r="C16" s="386">
        <f>B16*100/B6</f>
        <v>23.760158328592976</v>
      </c>
      <c r="D16" s="385">
        <v>19915</v>
      </c>
      <c r="E16" s="386">
        <f>D16*100/D6</f>
        <v>17.154793694547333</v>
      </c>
      <c r="F16" s="385">
        <v>670131</v>
      </c>
      <c r="G16" s="386">
        <f>F16*100/F6</f>
        <v>20.628695123775682</v>
      </c>
      <c r="H16" s="385">
        <v>95655</v>
      </c>
      <c r="I16" s="387">
        <f>H16*100/H6</f>
        <v>24.498969124972788</v>
      </c>
    </row>
    <row r="17" spans="1:9" ht="14.25" customHeight="1">
      <c r="A17" s="389" t="s">
        <v>69</v>
      </c>
      <c r="B17" s="381"/>
      <c r="C17" s="382"/>
      <c r="D17" s="381"/>
      <c r="E17" s="382"/>
      <c r="F17" s="381"/>
      <c r="G17" s="382"/>
      <c r="H17" s="381"/>
      <c r="I17" s="383"/>
    </row>
    <row r="18" spans="1:9" ht="14.25" customHeight="1">
      <c r="A18" s="388" t="s">
        <v>121</v>
      </c>
      <c r="B18" s="385">
        <v>4912890</v>
      </c>
      <c r="C18" s="386">
        <f>B18*100/B6</f>
        <v>21.831593987783009</v>
      </c>
      <c r="D18" s="385">
        <v>21870</v>
      </c>
      <c r="E18" s="386">
        <f>D18*100/D6</f>
        <v>18.838831940735638</v>
      </c>
      <c r="F18" s="385">
        <v>601912</v>
      </c>
      <c r="G18" s="386">
        <f>F18*100/F6</f>
        <v>18.52870429713305</v>
      </c>
      <c r="H18" s="385">
        <v>49577</v>
      </c>
      <c r="I18" s="387">
        <f>H18*100/H6</f>
        <v>12.697563037047471</v>
      </c>
    </row>
    <row r="19" spans="1:9" ht="14.25" customHeight="1">
      <c r="A19" s="389" t="s">
        <v>122</v>
      </c>
      <c r="B19" s="381"/>
      <c r="C19" s="382"/>
      <c r="D19" s="381"/>
      <c r="E19" s="382"/>
      <c r="F19" s="381"/>
      <c r="G19" s="382"/>
      <c r="H19" s="381"/>
      <c r="I19" s="383"/>
    </row>
    <row r="20" spans="1:9" ht="14.25" customHeight="1">
      <c r="A20" s="388" t="s">
        <v>123</v>
      </c>
      <c r="B20" s="385">
        <v>4681193</v>
      </c>
      <c r="C20" s="386">
        <f>B20*100/B6</f>
        <v>20.801993318485028</v>
      </c>
      <c r="D20" s="385">
        <v>29232</v>
      </c>
      <c r="E20" s="386">
        <f>D20*100/D6</f>
        <v>25.18046343354294</v>
      </c>
      <c r="F20" s="385">
        <v>594794</v>
      </c>
      <c r="G20" s="386">
        <f>F20*100/F6</f>
        <v>18.309590344949019</v>
      </c>
      <c r="H20" s="385">
        <v>43626</v>
      </c>
      <c r="I20" s="387">
        <f>H20*100/H6</f>
        <v>11.173404704888013</v>
      </c>
    </row>
    <row r="21" spans="1:9" ht="14.25" customHeight="1">
      <c r="A21" s="389" t="s">
        <v>124</v>
      </c>
      <c r="B21" s="381"/>
      <c r="C21" s="382"/>
      <c r="D21" s="381"/>
      <c r="E21" s="382"/>
      <c r="F21" s="381"/>
      <c r="G21" s="382"/>
      <c r="H21" s="381"/>
      <c r="I21" s="383"/>
    </row>
    <row r="22" spans="1:9" ht="14.25" customHeight="1">
      <c r="A22" s="388" t="s">
        <v>125</v>
      </c>
      <c r="B22" s="385">
        <v>3237462</v>
      </c>
      <c r="C22" s="386">
        <f>B22*100/B6</f>
        <v>14.386431598280433</v>
      </c>
      <c r="D22" s="385">
        <v>26593</v>
      </c>
      <c r="E22" s="386">
        <f>D22*100/D6</f>
        <v>22.907227151348092</v>
      </c>
      <c r="F22" s="385">
        <v>627569</v>
      </c>
      <c r="G22" s="386">
        <f>F22*100/F6</f>
        <v>19.318505740120631</v>
      </c>
      <c r="H22" s="385">
        <v>19378</v>
      </c>
      <c r="I22" s="387">
        <f>H22*100/H6</f>
        <v>4.9630549757328177</v>
      </c>
    </row>
    <row r="23" spans="1:9" ht="14.25" customHeight="1">
      <c r="A23" s="389" t="s">
        <v>126</v>
      </c>
      <c r="B23" s="381"/>
      <c r="C23" s="382"/>
      <c r="D23" s="381"/>
      <c r="E23" s="382"/>
      <c r="F23" s="381"/>
      <c r="G23" s="382"/>
      <c r="H23" s="381"/>
      <c r="I23" s="383"/>
    </row>
    <row r="24" spans="1:9" ht="5.0999999999999996" customHeight="1"/>
    <row r="25" spans="1:9" ht="22.5" customHeight="1">
      <c r="A25" s="859" t="s">
        <v>1240</v>
      </c>
      <c r="B25" s="860"/>
      <c r="C25" s="860"/>
      <c r="D25" s="860"/>
      <c r="E25" s="860"/>
      <c r="F25" s="860"/>
      <c r="G25" s="860"/>
      <c r="H25" s="860"/>
      <c r="I25" s="860"/>
    </row>
    <row r="26" spans="1:9" s="103" customFormat="1" ht="14.25" customHeight="1">
      <c r="A26" s="793" t="s">
        <v>1350</v>
      </c>
      <c r="B26" s="793"/>
      <c r="C26" s="793"/>
      <c r="D26" s="793"/>
      <c r="E26" s="793"/>
      <c r="F26" s="793"/>
      <c r="G26" s="793"/>
      <c r="H26" s="793"/>
      <c r="I26" s="793"/>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7">
    <mergeCell ref="A26:I26"/>
    <mergeCell ref="A4:A5"/>
    <mergeCell ref="A25:I25"/>
    <mergeCell ref="B4:C4"/>
    <mergeCell ref="D4:E4"/>
    <mergeCell ref="F4:G4"/>
    <mergeCell ref="H4:I4"/>
  </mergeCells>
  <phoneticPr fontId="6" type="noConversion"/>
  <hyperlinks>
    <hyperlink ref="K1" location="'Spis tablic_Contents'!A1" display="&lt; POWRÓT"/>
    <hyperlink ref="K2" location="'Spis tablic_Contents'!A1" display="&lt; BACK"/>
  </hyperlinks>
  <pageMargins left="0.75" right="0.75" top="1" bottom="1" header="0.5" footer="0.5"/>
  <pageSetup paperSize="9" scale="99" orientation="landscape" r:id="rId2"/>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9"/>
  <sheetViews>
    <sheetView showGridLines="0" zoomScaleNormal="100" workbookViewId="0"/>
  </sheetViews>
  <sheetFormatPr defaultRowHeight="12"/>
  <cols>
    <col min="1" max="1" width="32.7109375" style="37" customWidth="1"/>
    <col min="2" max="7" width="10.42578125" style="37" customWidth="1"/>
    <col min="8" max="8" width="33.85546875" style="37" customWidth="1"/>
    <col min="9" max="16384" width="9.140625" style="37"/>
  </cols>
  <sheetData>
    <row r="1" spans="1:10" ht="14.25" customHeight="1">
      <c r="A1" s="390" t="s">
        <v>1747</v>
      </c>
      <c r="B1" s="390"/>
      <c r="C1" s="390"/>
      <c r="D1" s="390"/>
      <c r="E1" s="390"/>
      <c r="F1" s="390"/>
      <c r="G1" s="390"/>
      <c r="J1" s="2" t="s">
        <v>623</v>
      </c>
    </row>
    <row r="2" spans="1:10" s="103" customFormat="1" ht="14.25" customHeight="1">
      <c r="A2" s="183" t="s">
        <v>1351</v>
      </c>
      <c r="B2" s="323"/>
      <c r="C2" s="323"/>
      <c r="D2" s="323"/>
      <c r="E2" s="323"/>
      <c r="F2" s="323"/>
      <c r="G2" s="323"/>
      <c r="J2" s="106" t="s">
        <v>624</v>
      </c>
    </row>
    <row r="3" spans="1:10" ht="5.0999999999999996" customHeight="1">
      <c r="A3" s="282"/>
      <c r="B3" s="282"/>
      <c r="C3" s="282"/>
      <c r="D3" s="282"/>
      <c r="E3" s="282"/>
      <c r="F3" s="282"/>
      <c r="G3" s="282"/>
      <c r="I3" s="3"/>
      <c r="J3" s="1"/>
    </row>
    <row r="4" spans="1:10" ht="25.5" customHeight="1">
      <c r="A4" s="824" t="s">
        <v>382</v>
      </c>
      <c r="B4" s="89">
        <v>2000</v>
      </c>
      <c r="C4" s="89">
        <v>2005</v>
      </c>
      <c r="D4" s="89">
        <v>2010</v>
      </c>
      <c r="E4" s="84">
        <v>2015</v>
      </c>
      <c r="F4" s="89">
        <v>2016</v>
      </c>
      <c r="G4" s="84">
        <v>2017</v>
      </c>
      <c r="H4" s="863" t="s">
        <v>383</v>
      </c>
    </row>
    <row r="5" spans="1:10" ht="26.25" customHeight="1">
      <c r="A5" s="823"/>
      <c r="B5" s="822" t="s">
        <v>1279</v>
      </c>
      <c r="C5" s="823"/>
      <c r="D5" s="823"/>
      <c r="E5" s="823"/>
      <c r="F5" s="823"/>
      <c r="G5" s="824"/>
      <c r="H5" s="864"/>
    </row>
    <row r="6" spans="1:10" ht="14.25" customHeight="1">
      <c r="A6" s="391" t="s">
        <v>355</v>
      </c>
      <c r="B6" s="11">
        <v>27324.27219012639</v>
      </c>
      <c r="C6" s="11">
        <v>34455.11022711455</v>
      </c>
      <c r="D6" s="11">
        <v>47677.886642371595</v>
      </c>
      <c r="E6" s="11">
        <v>46166.200829986265</v>
      </c>
      <c r="F6" s="392">
        <v>52779.948978675537</v>
      </c>
      <c r="G6" s="392">
        <v>61145.612085966313</v>
      </c>
      <c r="H6" s="333" t="s">
        <v>387</v>
      </c>
    </row>
    <row r="7" spans="1:10" ht="14.25" customHeight="1">
      <c r="A7" s="391" t="s">
        <v>360</v>
      </c>
      <c r="B7" s="11">
        <v>8.3026934702899808</v>
      </c>
      <c r="C7" s="11">
        <v>6.8322998427763704</v>
      </c>
      <c r="D7" s="11">
        <v>6.2105456250592601</v>
      </c>
      <c r="E7" s="11">
        <v>4.5478855073080204</v>
      </c>
      <c r="F7" s="11">
        <v>4.9098569193917303</v>
      </c>
      <c r="G7" s="11">
        <v>5.4905637765863498</v>
      </c>
      <c r="H7" s="333" t="s">
        <v>334</v>
      </c>
    </row>
    <row r="8" spans="1:10" ht="14.25" customHeight="1">
      <c r="A8" s="391" t="s">
        <v>127</v>
      </c>
      <c r="B8" s="11">
        <v>1.1008891090764801</v>
      </c>
      <c r="C8" s="11">
        <v>1.3736654311690899</v>
      </c>
      <c r="D8" s="11">
        <v>1.83317836299304</v>
      </c>
      <c r="E8" s="11">
        <v>1.7262428764078099</v>
      </c>
      <c r="F8" s="11">
        <v>1.9481420384018699</v>
      </c>
      <c r="G8" s="11">
        <v>2.2515717455833602</v>
      </c>
      <c r="H8" s="333" t="s">
        <v>128</v>
      </c>
    </row>
    <row r="9" spans="1:10" ht="14.25" customHeight="1">
      <c r="A9" s="391" t="s">
        <v>370</v>
      </c>
      <c r="B9" s="11">
        <v>1262.1063856445135</v>
      </c>
      <c r="C9" s="11">
        <v>810.22368846713039</v>
      </c>
      <c r="D9" s="11">
        <v>708.12638048688382</v>
      </c>
      <c r="E9" s="11">
        <v>481.9533944453201</v>
      </c>
      <c r="F9" s="11">
        <v>519.13019582541926</v>
      </c>
      <c r="G9" s="11">
        <v>588.44354359141482</v>
      </c>
      <c r="H9" s="333" t="s">
        <v>129</v>
      </c>
      <c r="I9" s="320"/>
    </row>
    <row r="10" spans="1:10" ht="14.25" customHeight="1">
      <c r="A10" s="391" t="s">
        <v>520</v>
      </c>
      <c r="B10" s="11">
        <v>157.41475378567492</v>
      </c>
      <c r="C10" s="11">
        <v>111.9282659601644</v>
      </c>
      <c r="D10" s="11">
        <v>98.673217198723464</v>
      </c>
      <c r="E10" s="11">
        <v>71.953470312481713</v>
      </c>
      <c r="F10" s="11">
        <v>76.552069852679466</v>
      </c>
      <c r="G10" s="11">
        <v>85.42510684238465</v>
      </c>
      <c r="H10" s="333" t="s">
        <v>521</v>
      </c>
    </row>
    <row r="11" spans="1:10" ht="14.25" customHeight="1">
      <c r="A11" s="391" t="s">
        <v>522</v>
      </c>
      <c r="B11" s="11">
        <v>216.6254522931724</v>
      </c>
      <c r="C11" s="11">
        <v>240.49799736285874</v>
      </c>
      <c r="D11" s="11">
        <v>285.29259254192255</v>
      </c>
      <c r="E11" s="11">
        <v>216.96642780092839</v>
      </c>
      <c r="F11" s="11">
        <v>245.72536016494104</v>
      </c>
      <c r="G11" s="11">
        <v>297.35629593245767</v>
      </c>
      <c r="H11" s="333" t="s">
        <v>523</v>
      </c>
    </row>
    <row r="12" spans="1:10" ht="14.25" customHeight="1">
      <c r="A12" s="393" t="s">
        <v>909</v>
      </c>
      <c r="B12" s="11">
        <v>12.378359970056236</v>
      </c>
      <c r="C12" s="11">
        <v>15.905394549545697</v>
      </c>
      <c r="D12" s="11">
        <v>21.727246779045757</v>
      </c>
      <c r="E12" s="11">
        <v>17.795516075846653</v>
      </c>
      <c r="F12" s="11">
        <v>20.177635086848383</v>
      </c>
      <c r="G12" s="11">
        <v>24.060041395501372</v>
      </c>
      <c r="H12" s="333" t="s">
        <v>1352</v>
      </c>
    </row>
    <row r="13" spans="1:10" ht="14.25" customHeight="1">
      <c r="A13" s="391" t="s">
        <v>248</v>
      </c>
      <c r="B13" s="11">
        <v>0.20639610995004992</v>
      </c>
      <c r="C13" s="11">
        <v>0.34164168687776569</v>
      </c>
      <c r="D13" s="11">
        <v>0.44946880123130678</v>
      </c>
      <c r="E13" s="11">
        <v>0.42707863292314313</v>
      </c>
      <c r="F13" s="11">
        <v>0.47146454432391022</v>
      </c>
      <c r="G13" s="11">
        <v>0.5455979074150491</v>
      </c>
      <c r="H13" s="333" t="s">
        <v>385</v>
      </c>
    </row>
    <row r="14" spans="1:10" ht="14.25" customHeight="1">
      <c r="A14" s="391" t="s">
        <v>524</v>
      </c>
      <c r="B14" s="11">
        <v>7.0172866847078161</v>
      </c>
      <c r="C14" s="11">
        <v>4.5996938185461875</v>
      </c>
      <c r="D14" s="11">
        <v>6.7075755742895904</v>
      </c>
      <c r="E14" s="11">
        <v>6.3163789484285191</v>
      </c>
      <c r="F14" s="11">
        <v>7.0710878276015974</v>
      </c>
      <c r="G14" s="11">
        <v>8.4603149642087168</v>
      </c>
      <c r="H14" s="333" t="s">
        <v>439</v>
      </c>
      <c r="I14" s="322"/>
    </row>
    <row r="15" spans="1:10" ht="5.0999999999999996" customHeight="1"/>
    <row r="16" spans="1:10" ht="12" customHeight="1">
      <c r="A16" s="792" t="s">
        <v>904</v>
      </c>
      <c r="B16" s="792"/>
      <c r="C16" s="792"/>
      <c r="D16" s="792"/>
      <c r="E16" s="792"/>
      <c r="F16" s="792"/>
      <c r="G16" s="792"/>
      <c r="H16" s="792"/>
      <c r="I16" s="334"/>
    </row>
    <row r="17" spans="1:9" ht="13.5" customHeight="1">
      <c r="A17" s="792" t="s">
        <v>894</v>
      </c>
      <c r="B17" s="792"/>
      <c r="C17" s="792"/>
      <c r="D17" s="792"/>
      <c r="E17" s="792"/>
      <c r="F17" s="792"/>
      <c r="G17" s="792"/>
      <c r="H17" s="792"/>
      <c r="I17" s="792"/>
    </row>
    <row r="18" spans="1:9" s="103" customFormat="1" ht="27" customHeight="1">
      <c r="A18" s="793" t="s">
        <v>1353</v>
      </c>
      <c r="B18" s="793"/>
      <c r="C18" s="793"/>
      <c r="D18" s="793"/>
      <c r="E18" s="793"/>
      <c r="F18" s="793"/>
      <c r="G18" s="793"/>
      <c r="H18" s="793"/>
      <c r="I18" s="335"/>
    </row>
    <row r="19" spans="1:9" s="103" customFormat="1" ht="12" customHeight="1">
      <c r="A19" s="793" t="s">
        <v>1312</v>
      </c>
      <c r="B19" s="793"/>
      <c r="C19" s="793"/>
      <c r="D19" s="793"/>
      <c r="E19" s="793"/>
      <c r="F19" s="793"/>
      <c r="G19" s="793"/>
      <c r="H19" s="793"/>
      <c r="I19" s="793"/>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7">
    <mergeCell ref="A18:H18"/>
    <mergeCell ref="A19:I19"/>
    <mergeCell ref="A4:A5"/>
    <mergeCell ref="H4:H5"/>
    <mergeCell ref="B5:G5"/>
    <mergeCell ref="A16:H16"/>
    <mergeCell ref="A17:I17"/>
  </mergeCells>
  <phoneticPr fontId="6" type="noConversion"/>
  <hyperlinks>
    <hyperlink ref="J1" location="'Spis tablic_Contents'!A1" display="&lt; POWRÓT"/>
    <hyperlink ref="J2" location="'Spis tablic_Contents'!A1" display="&lt; BACK"/>
  </hyperlinks>
  <pageMargins left="0.75" right="0.75" top="1" bottom="1" header="0.5" footer="0.5"/>
  <pageSetup paperSize="9" scale="90" orientation="landscape" r:id="rId2"/>
  <headerFooter alignWithMargins="0"/>
  <colBreaks count="1" manualBreakCount="1">
    <brk id="6"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4"/>
  <sheetViews>
    <sheetView showGridLines="0" zoomScaleNormal="100" workbookViewId="0">
      <pane ySplit="6" topLeftCell="A7" activePane="bottomLeft" state="frozen"/>
      <selection activeCell="H35" sqref="H35"/>
      <selection pane="bottomLeft"/>
    </sheetView>
  </sheetViews>
  <sheetFormatPr defaultRowHeight="12"/>
  <cols>
    <col min="1" max="1" width="47.7109375" style="37" customWidth="1"/>
    <col min="2" max="10" width="10.42578125" style="37" customWidth="1"/>
    <col min="11" max="16384" width="9.140625" style="37"/>
  </cols>
  <sheetData>
    <row r="1" spans="1:15" ht="14.25" customHeight="1">
      <c r="A1" s="336" t="s">
        <v>1748</v>
      </c>
      <c r="B1" s="336"/>
      <c r="C1" s="336"/>
      <c r="D1" s="336"/>
      <c r="E1" s="336"/>
      <c r="F1" s="336"/>
      <c r="G1" s="336"/>
      <c r="H1" s="336"/>
      <c r="I1" s="336"/>
      <c r="J1" s="336"/>
      <c r="L1" s="1" t="s">
        <v>623</v>
      </c>
      <c r="M1" s="1"/>
    </row>
    <row r="2" spans="1:15" s="103" customFormat="1" ht="14.25" customHeight="1">
      <c r="A2" s="765" t="s">
        <v>979</v>
      </c>
      <c r="B2" s="398"/>
      <c r="C2" s="398"/>
      <c r="D2" s="398"/>
      <c r="E2" s="398"/>
      <c r="F2" s="398"/>
      <c r="G2" s="398"/>
      <c r="H2" s="398"/>
      <c r="I2" s="398"/>
      <c r="J2" s="398"/>
      <c r="L2" s="332" t="s">
        <v>624</v>
      </c>
      <c r="M2" s="102"/>
    </row>
    <row r="3" spans="1:15" ht="5.0999999999999996" customHeight="1">
      <c r="A3" s="282"/>
      <c r="B3" s="282"/>
      <c r="C3" s="282"/>
      <c r="D3" s="282"/>
      <c r="E3" s="282"/>
      <c r="F3" s="282"/>
      <c r="G3" s="282"/>
      <c r="H3" s="282"/>
      <c r="I3" s="282"/>
      <c r="J3" s="282"/>
    </row>
    <row r="4" spans="1:15" ht="27" customHeight="1">
      <c r="A4" s="799" t="s">
        <v>1287</v>
      </c>
      <c r="B4" s="798" t="s">
        <v>1354</v>
      </c>
      <c r="C4" s="798"/>
      <c r="D4" s="798"/>
      <c r="E4" s="798"/>
      <c r="F4" s="798"/>
      <c r="G4" s="798"/>
      <c r="H4" s="798"/>
      <c r="I4" s="798"/>
      <c r="J4" s="798"/>
    </row>
    <row r="5" spans="1:15" ht="37.5" customHeight="1">
      <c r="A5" s="827"/>
      <c r="B5" s="724" t="s">
        <v>905</v>
      </c>
      <c r="C5" s="723" t="s">
        <v>906</v>
      </c>
      <c r="D5" s="723" t="s">
        <v>907</v>
      </c>
      <c r="E5" s="723" t="s">
        <v>246</v>
      </c>
      <c r="F5" s="723" t="s">
        <v>1355</v>
      </c>
      <c r="G5" s="723" t="s">
        <v>819</v>
      </c>
      <c r="H5" s="723" t="s">
        <v>820</v>
      </c>
      <c r="I5" s="723" t="s">
        <v>908</v>
      </c>
      <c r="J5" s="723" t="s">
        <v>247</v>
      </c>
    </row>
    <row r="6" spans="1:15" ht="28.5" customHeight="1">
      <c r="A6" s="828"/>
      <c r="B6" s="823" t="s">
        <v>1279</v>
      </c>
      <c r="C6" s="823"/>
      <c r="D6" s="823"/>
      <c r="E6" s="823"/>
      <c r="F6" s="823"/>
      <c r="G6" s="823"/>
      <c r="H6" s="823"/>
      <c r="I6" s="823"/>
      <c r="J6" s="823"/>
    </row>
    <row r="7" spans="1:15" ht="14.25" customHeight="1">
      <c r="A7" s="249" t="s">
        <v>1013</v>
      </c>
      <c r="B7" s="395">
        <v>61145.612085966313</v>
      </c>
      <c r="C7" s="11">
        <v>5.4905637765863498</v>
      </c>
      <c r="D7" s="11">
        <v>2.2515717455833602</v>
      </c>
      <c r="E7" s="11">
        <v>588.44354359141482</v>
      </c>
      <c r="F7" s="11">
        <v>85.42510684238465</v>
      </c>
      <c r="G7" s="11">
        <v>297.35629593245767</v>
      </c>
      <c r="H7" s="11">
        <v>24.060041395501376</v>
      </c>
      <c r="I7" s="11">
        <v>0.5455979074150491</v>
      </c>
      <c r="J7" s="394">
        <v>8.4603149642087168</v>
      </c>
    </row>
    <row r="8" spans="1:15" ht="14.25" customHeight="1">
      <c r="A8" s="399" t="s">
        <v>1384</v>
      </c>
      <c r="B8" s="343"/>
      <c r="C8" s="343"/>
      <c r="D8" s="343"/>
      <c r="E8" s="343"/>
      <c r="F8" s="343"/>
      <c r="G8" s="343"/>
      <c r="H8" s="343"/>
      <c r="I8" s="343"/>
      <c r="J8" s="347"/>
    </row>
    <row r="9" spans="1:15" ht="14.25" customHeight="1">
      <c r="A9" s="725" t="s">
        <v>1613</v>
      </c>
      <c r="B9" s="395">
        <v>33156.1997883277</v>
      </c>
      <c r="C9" s="11">
        <v>3.5102870572432701</v>
      </c>
      <c r="D9" s="11">
        <v>1.1907222381673801</v>
      </c>
      <c r="E9" s="11">
        <v>439.03094936719901</v>
      </c>
      <c r="F9" s="11">
        <v>45.427945113073385</v>
      </c>
      <c r="G9" s="11">
        <v>100.62109199974212</v>
      </c>
      <c r="H9" s="11">
        <v>4.158247868325847</v>
      </c>
      <c r="I9" s="11">
        <v>0.36090431671139872</v>
      </c>
      <c r="J9" s="394">
        <v>8.9311887544327E-3</v>
      </c>
    </row>
    <row r="10" spans="1:15" ht="14.25" customHeight="1">
      <c r="A10" s="281" t="s">
        <v>130</v>
      </c>
      <c r="B10" s="11"/>
      <c r="C10" s="11"/>
      <c r="D10" s="11"/>
      <c r="E10" s="11"/>
      <c r="F10" s="11"/>
      <c r="G10" s="11"/>
      <c r="H10" s="11"/>
      <c r="I10" s="11"/>
      <c r="J10" s="353"/>
    </row>
    <row r="11" spans="1:15" ht="14.25" customHeight="1">
      <c r="A11" s="574" t="s">
        <v>1010</v>
      </c>
      <c r="B11" s="395">
        <v>5944.4527457705017</v>
      </c>
      <c r="C11" s="11">
        <v>0.33694799833889999</v>
      </c>
      <c r="D11" s="11">
        <v>0.26239844593716999</v>
      </c>
      <c r="E11" s="11">
        <v>69.255650703723063</v>
      </c>
      <c r="F11" s="11">
        <v>6.4882451231475189</v>
      </c>
      <c r="G11" s="11">
        <v>29.947966279637033</v>
      </c>
      <c r="H11" s="11">
        <v>1.8216443780046905</v>
      </c>
      <c r="I11" s="11">
        <v>3.9078121556071488E-2</v>
      </c>
      <c r="J11" s="394">
        <v>1.3294923329797413E-3</v>
      </c>
    </row>
    <row r="12" spans="1:15" s="334" customFormat="1" ht="14.25" customHeight="1">
      <c r="A12" s="726" t="s">
        <v>1011</v>
      </c>
      <c r="B12" s="11"/>
      <c r="C12" s="11"/>
      <c r="D12" s="11"/>
      <c r="E12" s="341"/>
      <c r="F12" s="341"/>
      <c r="G12" s="341"/>
      <c r="H12" s="341"/>
      <c r="I12" s="341"/>
      <c r="J12" s="394"/>
      <c r="L12" s="37"/>
      <c r="M12" s="37"/>
      <c r="N12" s="37"/>
      <c r="O12" s="37"/>
    </row>
    <row r="13" spans="1:15" s="334" customFormat="1" ht="14.25" customHeight="1">
      <c r="A13" s="281" t="s">
        <v>644</v>
      </c>
      <c r="B13" s="11"/>
      <c r="C13" s="11"/>
      <c r="D13" s="11"/>
      <c r="E13" s="341"/>
      <c r="F13" s="341"/>
      <c r="G13" s="341"/>
      <c r="H13" s="341"/>
      <c r="I13" s="341"/>
      <c r="J13" s="394"/>
      <c r="L13" s="37"/>
      <c r="M13" s="37"/>
      <c r="N13" s="37"/>
      <c r="O13" s="37"/>
    </row>
    <row r="14" spans="1:15" ht="14.25" customHeight="1">
      <c r="A14" s="722" t="s">
        <v>643</v>
      </c>
      <c r="B14" s="343"/>
      <c r="C14" s="343"/>
      <c r="D14" s="343"/>
      <c r="E14" s="343"/>
      <c r="F14" s="343"/>
      <c r="G14" s="343"/>
      <c r="H14" s="343"/>
      <c r="I14" s="343"/>
      <c r="J14" s="394"/>
    </row>
    <row r="15" spans="1:15" ht="14.25" customHeight="1">
      <c r="A15" s="574" t="s">
        <v>980</v>
      </c>
      <c r="B15" s="395">
        <v>21694.752397910928</v>
      </c>
      <c r="C15" s="395">
        <v>1.17003892459168</v>
      </c>
      <c r="D15" s="395">
        <v>0.79094265179943002</v>
      </c>
      <c r="E15" s="11">
        <v>42.475990556995654</v>
      </c>
      <c r="F15" s="11">
        <v>8.9816313007491857</v>
      </c>
      <c r="G15" s="11">
        <v>165.65538143400519</v>
      </c>
      <c r="H15" s="11">
        <v>4.0593864766243444</v>
      </c>
      <c r="I15" s="11">
        <v>0.14339838081622308</v>
      </c>
      <c r="J15" s="394">
        <v>3.5849595204055741E-3</v>
      </c>
    </row>
    <row r="16" spans="1:15" ht="14.25" customHeight="1">
      <c r="A16" s="726" t="s">
        <v>981</v>
      </c>
      <c r="B16" s="11"/>
      <c r="C16" s="11"/>
      <c r="D16" s="11"/>
      <c r="E16" s="341"/>
      <c r="F16" s="341"/>
      <c r="G16" s="341"/>
      <c r="H16" s="341"/>
      <c r="I16" s="341"/>
      <c r="J16" s="394"/>
    </row>
    <row r="17" spans="1:12" ht="14.25" customHeight="1">
      <c r="A17" s="281" t="s">
        <v>982</v>
      </c>
      <c r="B17" s="343"/>
      <c r="C17" s="343"/>
      <c r="D17" s="343"/>
      <c r="E17" s="343"/>
      <c r="F17" s="343"/>
      <c r="G17" s="343"/>
      <c r="H17" s="343"/>
      <c r="I17" s="343"/>
      <c r="J17" s="394"/>
    </row>
    <row r="18" spans="1:12" ht="14.25" customHeight="1">
      <c r="A18" s="722" t="s">
        <v>983</v>
      </c>
      <c r="B18" s="343"/>
      <c r="C18" s="343"/>
      <c r="D18" s="343"/>
      <c r="E18" s="343"/>
      <c r="F18" s="343"/>
      <c r="G18" s="343"/>
      <c r="H18" s="343"/>
      <c r="I18" s="343"/>
      <c r="J18" s="394"/>
    </row>
    <row r="19" spans="1:12" ht="14.25" customHeight="1">
      <c r="A19" s="725" t="s">
        <v>1008</v>
      </c>
      <c r="B19" s="395">
        <v>350.20715395718463</v>
      </c>
      <c r="C19" s="11">
        <v>0.47328979641250002</v>
      </c>
      <c r="D19" s="11">
        <v>7.5084096793799999E-3</v>
      </c>
      <c r="E19" s="11">
        <v>37.680952963497155</v>
      </c>
      <c r="F19" s="11">
        <v>4.5141380873634942</v>
      </c>
      <c r="G19" s="11">
        <v>1.1318562190733161</v>
      </c>
      <c r="H19" s="11">
        <v>8.1883784215479621E-2</v>
      </c>
      <c r="I19" s="11">
        <v>2.2170883313558077E-3</v>
      </c>
      <c r="J19" s="394">
        <v>2.2275038829336569E-4</v>
      </c>
    </row>
    <row r="20" spans="1:12" ht="14.25" customHeight="1">
      <c r="A20" s="281" t="s">
        <v>1009</v>
      </c>
      <c r="B20" s="344"/>
      <c r="C20" s="344"/>
      <c r="D20" s="344"/>
      <c r="E20" s="343"/>
      <c r="F20" s="343"/>
      <c r="G20" s="343"/>
      <c r="H20" s="343"/>
      <c r="I20" s="343"/>
      <c r="J20" s="394"/>
    </row>
    <row r="21" spans="1:12" ht="14.25" customHeight="1">
      <c r="A21" s="727" t="s">
        <v>771</v>
      </c>
      <c r="B21" s="27" t="s">
        <v>683</v>
      </c>
      <c r="C21" s="27" t="s">
        <v>683</v>
      </c>
      <c r="D21" s="27" t="s">
        <v>683</v>
      </c>
      <c r="E21" s="27" t="s">
        <v>683</v>
      </c>
      <c r="F21" s="11">
        <v>20.013147218051067</v>
      </c>
      <c r="G21" s="27" t="s">
        <v>683</v>
      </c>
      <c r="H21" s="27" t="s">
        <v>683</v>
      </c>
      <c r="I21" s="27" t="s">
        <v>683</v>
      </c>
      <c r="J21" s="27" t="s">
        <v>683</v>
      </c>
    </row>
    <row r="22" spans="1:12" ht="14.25" customHeight="1">
      <c r="A22" s="323" t="s">
        <v>1012</v>
      </c>
      <c r="B22" s="344"/>
      <c r="C22" s="344"/>
      <c r="D22" s="344"/>
      <c r="E22" s="11"/>
      <c r="F22" s="11"/>
      <c r="G22" s="11"/>
      <c r="H22" s="11"/>
      <c r="I22" s="11"/>
      <c r="J22" s="394"/>
    </row>
    <row r="23" spans="1:12" ht="14.25" customHeight="1">
      <c r="A23" s="727" t="s">
        <v>142</v>
      </c>
      <c r="B23" s="27" t="s">
        <v>683</v>
      </c>
      <c r="C23" s="27" t="s">
        <v>683</v>
      </c>
      <c r="D23" s="27" t="s">
        <v>683</v>
      </c>
      <c r="E23" s="27" t="s">
        <v>683</v>
      </c>
      <c r="F23" s="27" t="s">
        <v>683</v>
      </c>
      <c r="G23" s="27" t="s">
        <v>683</v>
      </c>
      <c r="H23" s="11">
        <v>13.938878888331013</v>
      </c>
      <c r="I23" s="27" t="s">
        <v>683</v>
      </c>
      <c r="J23" s="394">
        <v>8.4462465732126049</v>
      </c>
    </row>
    <row r="24" spans="1:12" ht="14.25" customHeight="1">
      <c r="A24" s="323" t="s">
        <v>143</v>
      </c>
      <c r="B24" s="246"/>
      <c r="C24" s="246"/>
      <c r="D24" s="246"/>
      <c r="E24" s="246"/>
      <c r="F24" s="246"/>
      <c r="G24" s="246"/>
      <c r="H24" s="246"/>
      <c r="I24" s="355"/>
      <c r="J24" s="355"/>
    </row>
    <row r="25" spans="1:12" ht="20.25" customHeight="1">
      <c r="A25" s="835" t="s">
        <v>1674</v>
      </c>
      <c r="B25" s="792"/>
      <c r="C25" s="792"/>
      <c r="D25" s="792"/>
      <c r="E25" s="792"/>
      <c r="F25" s="792"/>
      <c r="G25" s="792"/>
      <c r="H25" s="792"/>
      <c r="I25" s="792"/>
      <c r="J25" s="792"/>
    </row>
    <row r="26" spans="1:12" ht="14.25" customHeight="1">
      <c r="A26" s="792" t="s">
        <v>894</v>
      </c>
      <c r="B26" s="792"/>
      <c r="C26" s="792"/>
      <c r="D26" s="792"/>
      <c r="E26" s="792"/>
      <c r="F26" s="792"/>
      <c r="G26" s="792"/>
      <c r="H26" s="792"/>
      <c r="I26" s="792"/>
      <c r="J26" s="792"/>
    </row>
    <row r="27" spans="1:12" s="103" customFormat="1" ht="18.75" customHeight="1">
      <c r="A27" s="865" t="s">
        <v>1356</v>
      </c>
      <c r="B27" s="865"/>
      <c r="C27" s="865"/>
      <c r="D27" s="865"/>
      <c r="E27" s="865"/>
      <c r="F27" s="865"/>
      <c r="G27" s="865"/>
      <c r="H27" s="865"/>
      <c r="I27" s="865"/>
      <c r="J27" s="865"/>
      <c r="K27" s="866"/>
      <c r="L27" s="866"/>
    </row>
    <row r="28" spans="1:12" s="103" customFormat="1" ht="14.25" customHeight="1">
      <c r="A28" s="793" t="s">
        <v>1312</v>
      </c>
      <c r="B28" s="793"/>
      <c r="C28" s="793"/>
      <c r="D28" s="793"/>
      <c r="E28" s="793"/>
      <c r="F28" s="793"/>
      <c r="G28" s="793"/>
      <c r="H28" s="793"/>
      <c r="I28" s="793"/>
      <c r="J28" s="793"/>
    </row>
    <row r="33" spans="1:10">
      <c r="B33" s="396"/>
      <c r="C33" s="320"/>
      <c r="D33" s="320"/>
      <c r="E33" s="320"/>
      <c r="F33" s="320"/>
      <c r="G33" s="320"/>
      <c r="H33" s="320"/>
      <c r="I33" s="320"/>
      <c r="J33" s="320"/>
    </row>
    <row r="34" spans="1:10">
      <c r="A34" s="321"/>
      <c r="B34" s="322"/>
      <c r="C34" s="322"/>
      <c r="D34" s="322"/>
      <c r="E34" s="322"/>
      <c r="F34" s="322"/>
      <c r="G34" s="322"/>
      <c r="H34" s="322"/>
      <c r="I34" s="322"/>
      <c r="J34" s="322"/>
    </row>
  </sheetData>
  <customSheetViews>
    <customSheetView guid="{17A61E15-CB34-4E45-B54C-4890B27A542F}" showGridLines="0">
      <pane ySplit="7" topLeftCell="A8"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A26:J26"/>
    <mergeCell ref="A27:L27"/>
    <mergeCell ref="A28:J28"/>
    <mergeCell ref="A25:J25"/>
    <mergeCell ref="A4:A6"/>
    <mergeCell ref="B4:J4"/>
    <mergeCell ref="B6:J6"/>
  </mergeCells>
  <phoneticPr fontId="6" type="noConversion"/>
  <hyperlinks>
    <hyperlink ref="L2" location="'Spis tablic_Contents'!A1" display="&lt; BACK"/>
  </hyperlinks>
  <pageMargins left="0.78740157480314965" right="0.78740157480314965" top="0.78740157480314965" bottom="0.78740157480314965" header="0.51181102362204722" footer="0.51181102362204722"/>
  <pageSetup paperSize="9" scale="82" orientation="landscape" r:id="rId2"/>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Normal="100" workbookViewId="0">
      <pane ySplit="5" topLeftCell="A42" activePane="bottomLeft" state="frozen"/>
      <selection activeCell="H35" sqref="H35"/>
      <selection pane="bottomLeft"/>
    </sheetView>
  </sheetViews>
  <sheetFormatPr defaultRowHeight="12"/>
  <cols>
    <col min="1" max="1" width="30.5703125" style="401" customWidth="1"/>
    <col min="2" max="12" width="9.7109375" style="401" customWidth="1"/>
    <col min="13" max="13" width="3.85546875" style="401" customWidth="1"/>
    <col min="14" max="22" width="10" style="401" bestFit="1" customWidth="1"/>
    <col min="23" max="23" width="11.7109375" style="401" customWidth="1"/>
    <col min="24" max="16384" width="9.140625" style="401"/>
  </cols>
  <sheetData>
    <row r="1" spans="1:15" ht="14.25" customHeight="1">
      <c r="A1" s="400" t="s">
        <v>1749</v>
      </c>
      <c r="B1" s="400"/>
      <c r="C1" s="400"/>
      <c r="D1" s="400"/>
      <c r="E1" s="400"/>
      <c r="F1" s="400"/>
      <c r="G1" s="400"/>
      <c r="H1" s="400"/>
      <c r="I1" s="400"/>
      <c r="J1" s="400"/>
      <c r="K1" s="400"/>
      <c r="L1" s="400"/>
      <c r="N1" s="402" t="s">
        <v>623</v>
      </c>
      <c r="O1" s="177"/>
    </row>
    <row r="2" spans="1:15" s="439" customFormat="1" ht="14.25" customHeight="1">
      <c r="A2" s="437" t="s">
        <v>1357</v>
      </c>
      <c r="B2" s="438"/>
      <c r="C2" s="438"/>
      <c r="D2" s="438"/>
      <c r="E2" s="438"/>
      <c r="F2" s="438"/>
      <c r="G2" s="438"/>
      <c r="H2" s="438"/>
      <c r="I2" s="438"/>
      <c r="J2" s="438"/>
      <c r="K2" s="438"/>
      <c r="L2" s="438"/>
      <c r="N2" s="440" t="s">
        <v>624</v>
      </c>
      <c r="O2" s="441"/>
    </row>
    <row r="3" spans="1:15" ht="5.0999999999999996" customHeight="1">
      <c r="A3" s="403"/>
      <c r="B3" s="404"/>
      <c r="C3" s="405"/>
      <c r="D3" s="405"/>
      <c r="E3" s="405"/>
      <c r="F3" s="405"/>
      <c r="G3" s="405"/>
      <c r="H3" s="405"/>
      <c r="I3" s="405"/>
      <c r="J3" s="405"/>
      <c r="K3" s="405"/>
      <c r="L3" s="405"/>
      <c r="N3" s="406"/>
      <c r="O3" s="177"/>
    </row>
    <row r="4" spans="1:15" ht="30.75" customHeight="1">
      <c r="A4" s="870" t="s">
        <v>1287</v>
      </c>
      <c r="B4" s="872" t="s">
        <v>1359</v>
      </c>
      <c r="C4" s="874" t="s">
        <v>1358</v>
      </c>
      <c r="D4" s="875"/>
      <c r="E4" s="875"/>
      <c r="F4" s="875"/>
      <c r="G4" s="875"/>
      <c r="H4" s="875"/>
      <c r="I4" s="875"/>
      <c r="J4" s="875"/>
      <c r="K4" s="875"/>
      <c r="L4" s="875"/>
    </row>
    <row r="5" spans="1:15" ht="65.25" customHeight="1">
      <c r="A5" s="871"/>
      <c r="B5" s="873"/>
      <c r="C5" s="407" t="s">
        <v>1360</v>
      </c>
      <c r="D5" s="407" t="s">
        <v>270</v>
      </c>
      <c r="E5" s="407" t="s">
        <v>271</v>
      </c>
      <c r="F5" s="407" t="s">
        <v>272</v>
      </c>
      <c r="G5" s="407" t="s">
        <v>273</v>
      </c>
      <c r="H5" s="407" t="s">
        <v>274</v>
      </c>
      <c r="I5" s="407" t="s">
        <v>275</v>
      </c>
      <c r="J5" s="407" t="s">
        <v>276</v>
      </c>
      <c r="K5" s="407" t="s">
        <v>277</v>
      </c>
      <c r="L5" s="407" t="s">
        <v>1361</v>
      </c>
    </row>
    <row r="6" spans="1:15" ht="26.25" customHeight="1">
      <c r="A6" s="869" t="s">
        <v>1385</v>
      </c>
      <c r="B6" s="869"/>
      <c r="C6" s="869"/>
      <c r="D6" s="869"/>
      <c r="E6" s="869"/>
      <c r="F6" s="869"/>
      <c r="G6" s="869"/>
      <c r="H6" s="869"/>
      <c r="I6" s="869"/>
      <c r="J6" s="869"/>
      <c r="K6" s="869"/>
      <c r="L6" s="869"/>
    </row>
    <row r="7" spans="1:15" ht="14.25" customHeight="1">
      <c r="A7" s="408" t="s">
        <v>1021</v>
      </c>
      <c r="B7" s="409"/>
      <c r="C7" s="409"/>
      <c r="D7" s="409"/>
      <c r="E7" s="409"/>
      <c r="F7" s="409"/>
      <c r="G7" s="409"/>
      <c r="H7" s="409"/>
      <c r="I7" s="409"/>
      <c r="J7" s="409"/>
      <c r="K7" s="409"/>
    </row>
    <row r="8" spans="1:15" ht="14.25" customHeight="1">
      <c r="A8" s="442" t="s">
        <v>646</v>
      </c>
      <c r="B8" s="409"/>
      <c r="C8" s="409"/>
      <c r="D8" s="409"/>
      <c r="E8" s="409"/>
      <c r="F8" s="409"/>
      <c r="G8" s="409"/>
      <c r="H8" s="409"/>
      <c r="I8" s="409"/>
      <c r="J8" s="409"/>
      <c r="K8" s="409"/>
    </row>
    <row r="9" spans="1:15" ht="14.25" customHeight="1">
      <c r="A9" s="109">
        <v>2000</v>
      </c>
      <c r="B9" s="410">
        <v>1554</v>
      </c>
      <c r="C9" s="410">
        <v>710</v>
      </c>
      <c r="D9" s="410">
        <v>516</v>
      </c>
      <c r="E9" s="410">
        <v>269</v>
      </c>
      <c r="F9" s="410">
        <v>29</v>
      </c>
      <c r="G9" s="410">
        <v>18</v>
      </c>
      <c r="H9" s="410">
        <v>10</v>
      </c>
      <c r="I9" s="410">
        <v>2</v>
      </c>
      <c r="J9" s="410" t="s">
        <v>683</v>
      </c>
      <c r="K9" s="410" t="s">
        <v>683</v>
      </c>
      <c r="L9" s="411" t="s">
        <v>683</v>
      </c>
      <c r="M9" s="412"/>
    </row>
    <row r="10" spans="1:15" ht="14.25" customHeight="1">
      <c r="A10" s="195">
        <v>2018</v>
      </c>
      <c r="B10" s="413">
        <v>1331</v>
      </c>
      <c r="C10" s="414">
        <v>1112</v>
      </c>
      <c r="D10" s="413">
        <v>166</v>
      </c>
      <c r="E10" s="413">
        <v>47</v>
      </c>
      <c r="F10" s="413">
        <v>4</v>
      </c>
      <c r="G10" s="413">
        <v>1</v>
      </c>
      <c r="H10" s="413">
        <v>1</v>
      </c>
      <c r="I10" s="410" t="s">
        <v>683</v>
      </c>
      <c r="J10" s="410" t="s">
        <v>683</v>
      </c>
      <c r="K10" s="411" t="s">
        <v>683</v>
      </c>
      <c r="L10" s="411" t="s">
        <v>683</v>
      </c>
      <c r="M10" s="412"/>
    </row>
    <row r="11" spans="1:15" ht="14.25" customHeight="1">
      <c r="A11" s="415" t="s">
        <v>1015</v>
      </c>
      <c r="B11" s="416"/>
      <c r="C11" s="416"/>
      <c r="D11" s="416"/>
      <c r="E11" s="416"/>
      <c r="F11" s="416"/>
      <c r="G11" s="416"/>
      <c r="H11" s="416"/>
      <c r="I11" s="416"/>
      <c r="J11" s="416"/>
      <c r="K11" s="416"/>
      <c r="L11" s="417"/>
    </row>
    <row r="12" spans="1:15" ht="14.25" customHeight="1">
      <c r="A12" s="443" t="s">
        <v>1014</v>
      </c>
      <c r="B12" s="416"/>
      <c r="C12" s="416"/>
      <c r="D12" s="416"/>
      <c r="E12" s="416"/>
      <c r="F12" s="416"/>
      <c r="G12" s="416"/>
      <c r="H12" s="416"/>
      <c r="I12" s="416"/>
      <c r="J12" s="416"/>
      <c r="K12" s="416"/>
      <c r="L12" s="417"/>
    </row>
    <row r="13" spans="1:15" ht="14.25" customHeight="1">
      <c r="A13" s="109">
        <v>2000</v>
      </c>
      <c r="B13" s="395">
        <f>B9*100/$B9</f>
        <v>100</v>
      </c>
      <c r="C13" s="395">
        <f>C9*100/$B9</f>
        <v>45.688545688545688</v>
      </c>
      <c r="D13" s="395">
        <f t="shared" ref="D13:I13" si="0">D9*100/$B9</f>
        <v>33.204633204633204</v>
      </c>
      <c r="E13" s="395">
        <f t="shared" si="0"/>
        <v>17.310167310167309</v>
      </c>
      <c r="F13" s="395">
        <f t="shared" si="0"/>
        <v>1.8661518661518661</v>
      </c>
      <c r="G13" s="395">
        <f t="shared" si="0"/>
        <v>1.1583011583011582</v>
      </c>
      <c r="H13" s="395">
        <f t="shared" si="0"/>
        <v>0.64350064350064351</v>
      </c>
      <c r="I13" s="395">
        <f t="shared" si="0"/>
        <v>0.1287001287001287</v>
      </c>
      <c r="J13" s="395" t="s">
        <v>683</v>
      </c>
      <c r="K13" s="395" t="s">
        <v>683</v>
      </c>
      <c r="L13" s="418" t="s">
        <v>683</v>
      </c>
    </row>
    <row r="14" spans="1:15" ht="14.25" customHeight="1">
      <c r="A14" s="195">
        <v>2018</v>
      </c>
      <c r="B14" s="419">
        <f>SUM(C14:H14)</f>
        <v>100.00000000000001</v>
      </c>
      <c r="C14" s="419">
        <f t="shared" ref="C14:E14" si="1">C10/$B$10*100</f>
        <v>83.546205860255455</v>
      </c>
      <c r="D14" s="419">
        <f t="shared" si="1"/>
        <v>12.47182569496619</v>
      </c>
      <c r="E14" s="419">
        <f t="shared" si="1"/>
        <v>3.5311795642374153</v>
      </c>
      <c r="F14" s="419">
        <f>F10/$B$10*100</f>
        <v>0.30052592036063114</v>
      </c>
      <c r="G14" s="419">
        <f t="shared" ref="G14:H14" si="2">G10/$B$10*100</f>
        <v>7.5131480090157785E-2</v>
      </c>
      <c r="H14" s="419">
        <f t="shared" si="2"/>
        <v>7.5131480090157785E-2</v>
      </c>
      <c r="I14" s="419" t="s">
        <v>683</v>
      </c>
      <c r="J14" s="419" t="s">
        <v>683</v>
      </c>
      <c r="K14" s="419" t="s">
        <v>683</v>
      </c>
      <c r="L14" s="420" t="s">
        <v>683</v>
      </c>
    </row>
    <row r="15" spans="1:15" ht="14.25" customHeight="1">
      <c r="A15" s="408" t="s">
        <v>1016</v>
      </c>
      <c r="B15" s="419"/>
      <c r="C15" s="419"/>
      <c r="D15" s="419"/>
      <c r="E15" s="419"/>
      <c r="F15" s="419"/>
      <c r="G15" s="419"/>
      <c r="H15" s="419"/>
      <c r="I15" s="419"/>
      <c r="J15" s="419"/>
      <c r="K15" s="419"/>
      <c r="L15" s="420"/>
    </row>
    <row r="16" spans="1:15" ht="14.25" customHeight="1">
      <c r="A16" s="444" t="s">
        <v>645</v>
      </c>
      <c r="B16" s="419"/>
      <c r="C16" s="419"/>
      <c r="D16" s="419"/>
      <c r="E16" s="419"/>
      <c r="F16" s="419"/>
      <c r="G16" s="419"/>
      <c r="H16" s="419"/>
      <c r="I16" s="419"/>
      <c r="J16" s="419"/>
      <c r="K16" s="419"/>
      <c r="L16" s="420"/>
    </row>
    <row r="17" spans="1:23" ht="14.25" customHeight="1">
      <c r="A17" s="109">
        <v>2000</v>
      </c>
      <c r="B17" s="395">
        <v>180.5</v>
      </c>
      <c r="C17" s="395">
        <v>6.4</v>
      </c>
      <c r="D17" s="395">
        <v>27.4</v>
      </c>
      <c r="E17" s="395">
        <v>56.4</v>
      </c>
      <c r="F17" s="395">
        <v>20.8</v>
      </c>
      <c r="G17" s="395">
        <v>23.8</v>
      </c>
      <c r="H17" s="395">
        <v>31</v>
      </c>
      <c r="I17" s="395">
        <v>14.8</v>
      </c>
      <c r="J17" s="395" t="s">
        <v>683</v>
      </c>
      <c r="K17" s="395" t="s">
        <v>683</v>
      </c>
      <c r="L17" s="418" t="s">
        <v>683</v>
      </c>
      <c r="M17" s="421"/>
      <c r="N17" s="421"/>
      <c r="O17" s="421"/>
      <c r="P17" s="421"/>
      <c r="Q17" s="421"/>
      <c r="R17" s="421"/>
    </row>
    <row r="18" spans="1:23" ht="14.25" customHeight="1">
      <c r="A18" s="195">
        <v>2018</v>
      </c>
      <c r="B18" s="419">
        <v>31.827000000000002</v>
      </c>
      <c r="C18" s="419">
        <v>7.8810000000000002</v>
      </c>
      <c r="D18" s="419">
        <v>8.1630000000000003</v>
      </c>
      <c r="E18" s="419">
        <v>9.09</v>
      </c>
      <c r="F18" s="419">
        <v>2.39</v>
      </c>
      <c r="G18" s="419">
        <v>1.18</v>
      </c>
      <c r="H18" s="419">
        <v>3.1230000000000002</v>
      </c>
      <c r="I18" s="419" t="s">
        <v>683</v>
      </c>
      <c r="J18" s="419" t="s">
        <v>683</v>
      </c>
      <c r="K18" s="419" t="s">
        <v>683</v>
      </c>
      <c r="L18" s="420" t="s">
        <v>683</v>
      </c>
      <c r="M18" s="422"/>
      <c r="N18" s="422"/>
      <c r="O18" s="422"/>
      <c r="P18" s="422"/>
      <c r="Q18" s="422"/>
      <c r="R18" s="422"/>
    </row>
    <row r="19" spans="1:23" ht="14.25" customHeight="1">
      <c r="A19" s="415" t="s">
        <v>1017</v>
      </c>
      <c r="B19" s="419"/>
      <c r="C19" s="419"/>
      <c r="D19" s="419"/>
      <c r="E19" s="419"/>
      <c r="F19" s="419"/>
      <c r="G19" s="419"/>
      <c r="H19" s="419"/>
      <c r="I19" s="419"/>
      <c r="J19" s="416"/>
      <c r="K19" s="416"/>
      <c r="L19" s="417"/>
    </row>
    <row r="20" spans="1:23" ht="14.25" customHeight="1">
      <c r="A20" s="443" t="s">
        <v>1014</v>
      </c>
      <c r="B20" s="419"/>
      <c r="C20" s="419"/>
      <c r="D20" s="419"/>
      <c r="E20" s="419"/>
      <c r="F20" s="419"/>
      <c r="G20" s="419"/>
      <c r="H20" s="419"/>
      <c r="I20" s="419"/>
      <c r="J20" s="416"/>
      <c r="K20" s="416"/>
      <c r="L20" s="417"/>
    </row>
    <row r="21" spans="1:23" ht="14.25" customHeight="1">
      <c r="A21" s="109">
        <v>2000</v>
      </c>
      <c r="B21" s="395">
        <f>B17*100/$B17</f>
        <v>100</v>
      </c>
      <c r="C21" s="395">
        <f>C17*100/$B17</f>
        <v>3.5457063711911356</v>
      </c>
      <c r="D21" s="395">
        <f t="shared" ref="D21:I21" si="3">D17*100/$B17</f>
        <v>15.180055401662051</v>
      </c>
      <c r="E21" s="395">
        <f t="shared" si="3"/>
        <v>31.246537396121884</v>
      </c>
      <c r="F21" s="395">
        <f t="shared" si="3"/>
        <v>11.523545706371191</v>
      </c>
      <c r="G21" s="395">
        <f t="shared" si="3"/>
        <v>13.185595567867036</v>
      </c>
      <c r="H21" s="395">
        <f t="shared" si="3"/>
        <v>17.174515235457065</v>
      </c>
      <c r="I21" s="395">
        <f t="shared" si="3"/>
        <v>8.1994459833795013</v>
      </c>
      <c r="J21" s="395" t="s">
        <v>683</v>
      </c>
      <c r="K21" s="395" t="s">
        <v>683</v>
      </c>
      <c r="L21" s="418" t="s">
        <v>683</v>
      </c>
    </row>
    <row r="22" spans="1:23" ht="14.25" customHeight="1">
      <c r="A22" s="195">
        <v>2018</v>
      </c>
      <c r="B22" s="419">
        <f>SUM(C22:H22)</f>
        <v>99.999999999999986</v>
      </c>
      <c r="C22" s="419">
        <f>C18/$B$18*100</f>
        <v>24.761994532943728</v>
      </c>
      <c r="D22" s="419">
        <f t="shared" ref="D22:H22" si="4">D18/$B$18*100</f>
        <v>25.648034687529453</v>
      </c>
      <c r="E22" s="419">
        <f t="shared" si="4"/>
        <v>28.560656046752754</v>
      </c>
      <c r="F22" s="419">
        <f t="shared" si="4"/>
        <v>7.5093474094322428</v>
      </c>
      <c r="G22" s="419">
        <f t="shared" si="4"/>
        <v>3.7075439092594338</v>
      </c>
      <c r="H22" s="419">
        <f t="shared" si="4"/>
        <v>9.8124234140823834</v>
      </c>
      <c r="I22" s="419" t="s">
        <v>683</v>
      </c>
      <c r="J22" s="419" t="s">
        <v>683</v>
      </c>
      <c r="K22" s="419" t="s">
        <v>683</v>
      </c>
      <c r="L22" s="420" t="s">
        <v>683</v>
      </c>
    </row>
    <row r="23" spans="1:23" ht="33" customHeight="1">
      <c r="A23" s="869" t="s">
        <v>1386</v>
      </c>
      <c r="B23" s="869"/>
      <c r="C23" s="869"/>
      <c r="D23" s="869"/>
      <c r="E23" s="869"/>
      <c r="F23" s="869"/>
      <c r="G23" s="869"/>
      <c r="H23" s="869"/>
      <c r="I23" s="869"/>
      <c r="J23" s="869"/>
      <c r="K23" s="869"/>
      <c r="L23" s="869"/>
    </row>
    <row r="24" spans="1:23" ht="14.25" customHeight="1">
      <c r="A24" s="408" t="s">
        <v>1021</v>
      </c>
      <c r="B24" s="409"/>
      <c r="C24" s="423"/>
      <c r="D24" s="423"/>
      <c r="E24" s="423"/>
      <c r="F24" s="423"/>
      <c r="G24" s="423"/>
      <c r="H24" s="423"/>
      <c r="I24" s="423"/>
      <c r="J24" s="423"/>
      <c r="K24" s="423"/>
    </row>
    <row r="25" spans="1:23" ht="14.25" customHeight="1">
      <c r="A25" s="442" t="s">
        <v>646</v>
      </c>
      <c r="B25" s="409"/>
      <c r="C25" s="423"/>
      <c r="D25" s="423"/>
      <c r="E25" s="423"/>
      <c r="F25" s="423"/>
      <c r="G25" s="423"/>
      <c r="H25" s="423"/>
      <c r="I25" s="423"/>
      <c r="J25" s="423"/>
      <c r="K25" s="423"/>
      <c r="N25" s="424"/>
      <c r="O25" s="424"/>
      <c r="P25" s="424"/>
      <c r="Q25" s="424"/>
      <c r="R25" s="424"/>
      <c r="S25" s="424"/>
      <c r="T25" s="424"/>
      <c r="U25" s="424"/>
      <c r="V25" s="424"/>
      <c r="W25" s="424"/>
    </row>
    <row r="26" spans="1:23" ht="14.25" customHeight="1">
      <c r="A26" s="425">
        <v>2000</v>
      </c>
      <c r="B26" s="410">
        <v>1675</v>
      </c>
      <c r="C26" s="410">
        <v>392</v>
      </c>
      <c r="D26" s="410">
        <v>432</v>
      </c>
      <c r="E26" s="410">
        <v>576</v>
      </c>
      <c r="F26" s="410">
        <v>117</v>
      </c>
      <c r="G26" s="410">
        <v>50</v>
      </c>
      <c r="H26" s="410">
        <v>43</v>
      </c>
      <c r="I26" s="410">
        <v>27</v>
      </c>
      <c r="J26" s="410">
        <v>15</v>
      </c>
      <c r="K26" s="410">
        <v>14</v>
      </c>
      <c r="L26" s="411">
        <v>9</v>
      </c>
    </row>
    <row r="27" spans="1:23" ht="14.25" customHeight="1">
      <c r="A27" s="426">
        <v>2018</v>
      </c>
      <c r="B27" s="427">
        <v>1812</v>
      </c>
      <c r="C27" s="427">
        <v>705</v>
      </c>
      <c r="D27" s="427">
        <v>498</v>
      </c>
      <c r="E27" s="427">
        <v>422</v>
      </c>
      <c r="F27" s="427">
        <v>60</v>
      </c>
      <c r="G27" s="427">
        <v>45</v>
      </c>
      <c r="H27" s="427">
        <v>29</v>
      </c>
      <c r="I27" s="427">
        <v>24</v>
      </c>
      <c r="J27" s="427">
        <v>17</v>
      </c>
      <c r="K27" s="427">
        <v>9</v>
      </c>
      <c r="L27" s="427">
        <v>3</v>
      </c>
      <c r="M27" s="424"/>
      <c r="N27" s="424"/>
      <c r="O27" s="424"/>
      <c r="P27" s="424"/>
      <c r="Q27" s="424"/>
      <c r="R27" s="424"/>
      <c r="S27" s="424"/>
      <c r="T27" s="424"/>
      <c r="U27" s="424"/>
      <c r="V27" s="424"/>
      <c r="W27" s="424"/>
    </row>
    <row r="28" spans="1:23" ht="14.25" customHeight="1">
      <c r="A28" s="428" t="s">
        <v>1018</v>
      </c>
      <c r="B28" s="416"/>
      <c r="C28" s="416"/>
      <c r="D28" s="416"/>
      <c r="E28" s="416"/>
      <c r="F28" s="416"/>
      <c r="G28" s="416"/>
      <c r="H28" s="416"/>
      <c r="I28" s="416"/>
      <c r="J28" s="416"/>
      <c r="K28" s="416"/>
      <c r="L28" s="417"/>
    </row>
    <row r="29" spans="1:23" ht="14.25" customHeight="1">
      <c r="A29" s="445" t="s">
        <v>1014</v>
      </c>
      <c r="B29" s="416"/>
      <c r="C29" s="416"/>
      <c r="D29" s="416"/>
      <c r="E29" s="416"/>
      <c r="F29" s="416"/>
      <c r="G29" s="416"/>
      <c r="H29" s="416"/>
      <c r="I29" s="416"/>
      <c r="J29" s="416"/>
      <c r="K29" s="417"/>
      <c r="L29" s="417"/>
    </row>
    <row r="30" spans="1:23" ht="14.25" customHeight="1">
      <c r="A30" s="425">
        <v>2000</v>
      </c>
      <c r="B30" s="409">
        <f>B26*100/$B26</f>
        <v>100</v>
      </c>
      <c r="C30" s="409">
        <f t="shared" ref="C30:L30" si="5">C26*100/$B26</f>
        <v>23.402985074626866</v>
      </c>
      <c r="D30" s="409">
        <f t="shared" si="5"/>
        <v>25.791044776119403</v>
      </c>
      <c r="E30" s="409">
        <f t="shared" si="5"/>
        <v>34.388059701492537</v>
      </c>
      <c r="F30" s="409">
        <f t="shared" si="5"/>
        <v>6.9850746268656714</v>
      </c>
      <c r="G30" s="409">
        <f t="shared" si="5"/>
        <v>2.9850746268656718</v>
      </c>
      <c r="H30" s="409">
        <f t="shared" si="5"/>
        <v>2.5671641791044775</v>
      </c>
      <c r="I30" s="409">
        <f t="shared" si="5"/>
        <v>1.6119402985074627</v>
      </c>
      <c r="J30" s="409">
        <f t="shared" si="5"/>
        <v>0.89552238805970152</v>
      </c>
      <c r="K30" s="429">
        <f t="shared" si="5"/>
        <v>0.83582089552238803</v>
      </c>
      <c r="L30" s="429">
        <f t="shared" si="5"/>
        <v>0.53731343283582089</v>
      </c>
      <c r="M30" s="867"/>
      <c r="N30" s="868"/>
      <c r="O30" s="868"/>
      <c r="P30" s="868"/>
      <c r="Q30" s="868"/>
      <c r="R30" s="868"/>
      <c r="S30" s="868"/>
      <c r="T30" s="868"/>
      <c r="U30" s="868"/>
      <c r="V30" s="868"/>
      <c r="W30" s="868"/>
    </row>
    <row r="31" spans="1:23" ht="14.25" customHeight="1">
      <c r="A31" s="426">
        <v>2018</v>
      </c>
      <c r="B31" s="419">
        <f>SUM(C31:L31)</f>
        <v>100</v>
      </c>
      <c r="C31" s="419">
        <f>C27/$B$27*100</f>
        <v>38.907284768211916</v>
      </c>
      <c r="D31" s="419">
        <f t="shared" ref="D31:L31" si="6">D27/$B$27*100</f>
        <v>27.483443708609272</v>
      </c>
      <c r="E31" s="419">
        <f t="shared" si="6"/>
        <v>23.289183222958059</v>
      </c>
      <c r="F31" s="419">
        <f t="shared" si="6"/>
        <v>3.3112582781456954</v>
      </c>
      <c r="G31" s="419">
        <f t="shared" si="6"/>
        <v>2.4834437086092715</v>
      </c>
      <c r="H31" s="419">
        <f t="shared" si="6"/>
        <v>1.6004415011037527</v>
      </c>
      <c r="I31" s="419">
        <f t="shared" si="6"/>
        <v>1.3245033112582782</v>
      </c>
      <c r="J31" s="419">
        <f t="shared" si="6"/>
        <v>0.93818984547461359</v>
      </c>
      <c r="K31" s="420">
        <f t="shared" si="6"/>
        <v>0.49668874172185434</v>
      </c>
      <c r="L31" s="420">
        <f t="shared" si="6"/>
        <v>0.16556291390728478</v>
      </c>
      <c r="M31" s="867"/>
      <c r="N31" s="868"/>
      <c r="O31" s="868"/>
      <c r="P31" s="868"/>
      <c r="Q31" s="868"/>
      <c r="R31" s="868"/>
      <c r="S31" s="868"/>
      <c r="T31" s="868"/>
      <c r="U31" s="868"/>
      <c r="V31" s="868"/>
      <c r="W31" s="868"/>
    </row>
    <row r="32" spans="1:23" ht="14.25" customHeight="1">
      <c r="A32" s="430" t="s">
        <v>1016</v>
      </c>
      <c r="B32" s="419"/>
      <c r="C32" s="419"/>
      <c r="D32" s="419"/>
      <c r="E32" s="419"/>
      <c r="F32" s="419"/>
      <c r="G32" s="419"/>
      <c r="H32" s="419"/>
      <c r="I32" s="419"/>
      <c r="J32" s="419"/>
      <c r="K32" s="419"/>
      <c r="L32" s="420"/>
      <c r="M32" s="867"/>
      <c r="N32" s="868"/>
      <c r="O32" s="868"/>
      <c r="P32" s="868"/>
      <c r="Q32" s="868"/>
      <c r="R32" s="868"/>
      <c r="S32" s="868"/>
      <c r="T32" s="868"/>
      <c r="U32" s="868"/>
      <c r="V32" s="868"/>
      <c r="W32" s="868"/>
    </row>
    <row r="33" spans="1:23" ht="14.25" customHeight="1">
      <c r="A33" s="446" t="s">
        <v>645</v>
      </c>
      <c r="B33" s="419"/>
      <c r="C33" s="419"/>
      <c r="D33" s="419"/>
      <c r="E33" s="419"/>
      <c r="F33" s="419"/>
      <c r="G33" s="419"/>
      <c r="H33" s="419"/>
      <c r="I33" s="419"/>
      <c r="J33" s="419"/>
      <c r="K33" s="419"/>
      <c r="L33" s="420"/>
      <c r="M33" s="867"/>
      <c r="N33" s="868"/>
      <c r="O33" s="868"/>
      <c r="P33" s="868"/>
      <c r="Q33" s="868"/>
      <c r="R33" s="868"/>
      <c r="S33" s="868"/>
      <c r="T33" s="868"/>
      <c r="U33" s="868"/>
      <c r="V33" s="868"/>
      <c r="W33" s="868"/>
    </row>
    <row r="34" spans="1:23" ht="14.25" customHeight="1">
      <c r="A34" s="431">
        <v>2000</v>
      </c>
      <c r="B34" s="395">
        <v>2083.1999999999998</v>
      </c>
      <c r="C34" s="395">
        <v>3.9</v>
      </c>
      <c r="D34" s="395">
        <v>25.8</v>
      </c>
      <c r="E34" s="395">
        <v>133.9</v>
      </c>
      <c r="F34" s="395">
        <v>80.5</v>
      </c>
      <c r="G34" s="395">
        <v>69.5</v>
      </c>
      <c r="H34" s="395">
        <v>150.19999999999999</v>
      </c>
      <c r="I34" s="395">
        <v>194.6</v>
      </c>
      <c r="J34" s="395">
        <v>203.5</v>
      </c>
      <c r="K34" s="395">
        <v>376.1</v>
      </c>
      <c r="L34" s="418">
        <v>845.3</v>
      </c>
      <c r="M34" s="867"/>
      <c r="N34" s="868"/>
      <c r="O34" s="868"/>
      <c r="P34" s="868"/>
      <c r="Q34" s="868"/>
      <c r="R34" s="868"/>
      <c r="S34" s="868"/>
      <c r="T34" s="868"/>
      <c r="U34" s="868"/>
      <c r="V34" s="868"/>
      <c r="W34" s="868"/>
    </row>
    <row r="35" spans="1:23" ht="14.25" customHeight="1">
      <c r="A35" s="426">
        <v>2018</v>
      </c>
      <c r="B35" s="419">
        <v>1299.4680000000001</v>
      </c>
      <c r="C35" s="419">
        <v>7.218</v>
      </c>
      <c r="D35" s="419">
        <v>27.507000000000001</v>
      </c>
      <c r="E35" s="419">
        <v>87.548000000000002</v>
      </c>
      <c r="F35" s="419">
        <v>39.72</v>
      </c>
      <c r="G35" s="419">
        <v>62.938000000000002</v>
      </c>
      <c r="H35" s="419">
        <v>96.930999999999997</v>
      </c>
      <c r="I35" s="419">
        <v>177.54499999999999</v>
      </c>
      <c r="J35" s="419">
        <v>234.61600000000001</v>
      </c>
      <c r="K35" s="419">
        <v>270.20400000000001</v>
      </c>
      <c r="L35" s="420">
        <v>295.24099999999999</v>
      </c>
      <c r="M35" s="867"/>
      <c r="N35" s="868"/>
      <c r="O35" s="868"/>
      <c r="P35" s="868"/>
      <c r="Q35" s="868"/>
      <c r="R35" s="868"/>
      <c r="S35" s="868"/>
      <c r="T35" s="868"/>
      <c r="U35" s="868"/>
      <c r="V35" s="868"/>
      <c r="W35" s="868"/>
    </row>
    <row r="36" spans="1:23" ht="14.25" customHeight="1">
      <c r="A36" s="428" t="s">
        <v>1018</v>
      </c>
      <c r="B36" s="419"/>
      <c r="C36" s="419"/>
      <c r="D36" s="419"/>
      <c r="E36" s="419"/>
      <c r="F36" s="419"/>
      <c r="G36" s="419"/>
      <c r="H36" s="419"/>
      <c r="I36" s="419"/>
      <c r="J36" s="419"/>
      <c r="K36" s="419"/>
      <c r="L36" s="420"/>
      <c r="M36" s="868"/>
      <c r="N36" s="868"/>
      <c r="O36" s="868"/>
      <c r="P36" s="868"/>
      <c r="Q36" s="868"/>
      <c r="R36" s="868"/>
      <c r="S36" s="868"/>
      <c r="T36" s="868"/>
      <c r="U36" s="868"/>
      <c r="V36" s="868"/>
      <c r="W36" s="868"/>
    </row>
    <row r="37" spans="1:23" ht="14.25" customHeight="1">
      <c r="A37" s="445" t="s">
        <v>1014</v>
      </c>
      <c r="B37" s="419"/>
      <c r="C37" s="419"/>
      <c r="D37" s="419"/>
      <c r="E37" s="419"/>
      <c r="F37" s="419"/>
      <c r="G37" s="419"/>
      <c r="H37" s="419"/>
      <c r="I37" s="419"/>
      <c r="J37" s="419"/>
      <c r="K37" s="419"/>
      <c r="L37" s="420"/>
      <c r="M37" s="868"/>
      <c r="N37" s="868"/>
      <c r="O37" s="868"/>
      <c r="P37" s="868"/>
      <c r="Q37" s="868"/>
      <c r="R37" s="868"/>
      <c r="S37" s="868"/>
      <c r="T37" s="868"/>
      <c r="U37" s="868"/>
      <c r="V37" s="868"/>
      <c r="W37" s="868"/>
    </row>
    <row r="38" spans="1:23" ht="14.25" customHeight="1">
      <c r="A38" s="425">
        <v>2000</v>
      </c>
      <c r="B38" s="395">
        <f>B34*100/$B34</f>
        <v>100</v>
      </c>
      <c r="C38" s="395">
        <f t="shared" ref="C38:L38" si="7">C34*100/$B34</f>
        <v>0.18721198156682028</v>
      </c>
      <c r="D38" s="395">
        <f t="shared" si="7"/>
        <v>1.2384792626728112</v>
      </c>
      <c r="E38" s="395">
        <f t="shared" si="7"/>
        <v>6.427611367127497</v>
      </c>
      <c r="F38" s="395">
        <f t="shared" si="7"/>
        <v>3.8642473118279574</v>
      </c>
      <c r="G38" s="395">
        <f t="shared" si="7"/>
        <v>3.3362135176651311</v>
      </c>
      <c r="H38" s="395">
        <f t="shared" si="7"/>
        <v>7.2100614439324113</v>
      </c>
      <c r="I38" s="395">
        <f t="shared" si="7"/>
        <v>9.341397849462366</v>
      </c>
      <c r="J38" s="395">
        <f t="shared" si="7"/>
        <v>9.7686251920122888</v>
      </c>
      <c r="K38" s="395">
        <f t="shared" si="7"/>
        <v>18.053955453149005</v>
      </c>
      <c r="L38" s="418">
        <f t="shared" si="7"/>
        <v>40.576996927803386</v>
      </c>
      <c r="M38" s="868"/>
      <c r="N38" s="868"/>
      <c r="O38" s="868"/>
      <c r="P38" s="868"/>
      <c r="Q38" s="868"/>
      <c r="R38" s="868"/>
      <c r="S38" s="868"/>
      <c r="T38" s="868"/>
      <c r="U38" s="868"/>
      <c r="V38" s="868"/>
      <c r="W38" s="868"/>
    </row>
    <row r="39" spans="1:23" ht="14.25" customHeight="1">
      <c r="A39" s="426">
        <v>2018</v>
      </c>
      <c r="B39" s="419">
        <f>SUM(C39:L39)</f>
        <v>99.999999999999986</v>
      </c>
      <c r="C39" s="419">
        <f>C35/$B$35*100</f>
        <v>0.55545807976802808</v>
      </c>
      <c r="D39" s="419">
        <f t="shared" ref="D39:L39" si="8">D35/$B$35*100</f>
        <v>2.1167893322498128</v>
      </c>
      <c r="E39" s="419">
        <f t="shared" si="8"/>
        <v>6.7372186156180831</v>
      </c>
      <c r="F39" s="419">
        <f t="shared" si="8"/>
        <v>3.056635484675267</v>
      </c>
      <c r="G39" s="419">
        <f t="shared" si="8"/>
        <v>4.8433666700526681</v>
      </c>
      <c r="H39" s="419">
        <f t="shared" si="8"/>
        <v>7.4592833374888796</v>
      </c>
      <c r="I39" s="419">
        <f t="shared" si="8"/>
        <v>13.6628989709635</v>
      </c>
      <c r="J39" s="419">
        <f t="shared" si="8"/>
        <v>18.054773184103031</v>
      </c>
      <c r="K39" s="420">
        <f t="shared" si="8"/>
        <v>20.793432389254679</v>
      </c>
      <c r="L39" s="420">
        <f t="shared" si="8"/>
        <v>22.720143935826044</v>
      </c>
      <c r="M39" s="868"/>
      <c r="N39" s="868"/>
      <c r="O39" s="868"/>
      <c r="P39" s="868"/>
      <c r="Q39" s="868"/>
      <c r="R39" s="868"/>
      <c r="S39" s="868"/>
      <c r="T39" s="868"/>
      <c r="U39" s="868"/>
      <c r="V39" s="868"/>
      <c r="W39" s="868"/>
    </row>
    <row r="40" spans="1:23" ht="30" customHeight="1">
      <c r="A40" s="869" t="s">
        <v>1387</v>
      </c>
      <c r="B40" s="869"/>
      <c r="C40" s="869"/>
      <c r="D40" s="869"/>
      <c r="E40" s="869"/>
      <c r="F40" s="869"/>
      <c r="G40" s="869"/>
      <c r="H40" s="869"/>
      <c r="I40" s="869"/>
      <c r="J40" s="869"/>
      <c r="K40" s="869"/>
      <c r="L40" s="869"/>
      <c r="M40" s="868"/>
      <c r="N40" s="868"/>
      <c r="O40" s="868"/>
      <c r="P40" s="868"/>
      <c r="Q40" s="868"/>
      <c r="R40" s="868"/>
      <c r="S40" s="868"/>
      <c r="T40" s="868"/>
      <c r="U40" s="868"/>
      <c r="V40" s="868"/>
      <c r="W40" s="868"/>
    </row>
    <row r="41" spans="1:23" ht="14.25" customHeight="1">
      <c r="A41" s="432" t="s">
        <v>1021</v>
      </c>
      <c r="B41" s="409"/>
      <c r="C41" s="409"/>
      <c r="D41" s="423"/>
      <c r="E41" s="409"/>
      <c r="F41" s="409"/>
      <c r="G41" s="409"/>
      <c r="H41" s="409"/>
      <c r="I41" s="409"/>
      <c r="J41" s="409"/>
      <c r="K41" s="409"/>
      <c r="M41" s="868"/>
      <c r="N41" s="868"/>
      <c r="O41" s="868"/>
      <c r="P41" s="868"/>
      <c r="Q41" s="868"/>
      <c r="R41" s="868"/>
      <c r="S41" s="868"/>
      <c r="T41" s="868"/>
      <c r="U41" s="868"/>
      <c r="V41" s="868"/>
      <c r="W41" s="868"/>
    </row>
    <row r="42" spans="1:23" ht="14.25" customHeight="1">
      <c r="A42" s="442" t="s">
        <v>646</v>
      </c>
      <c r="B42" s="409"/>
      <c r="C42" s="409"/>
      <c r="D42" s="409"/>
      <c r="E42" s="409"/>
      <c r="F42" s="409"/>
      <c r="G42" s="409"/>
      <c r="H42" s="409"/>
      <c r="I42" s="409"/>
      <c r="J42" s="409"/>
      <c r="K42" s="409"/>
    </row>
    <row r="43" spans="1:23" ht="14.25" customHeight="1">
      <c r="A43" s="425">
        <v>2000</v>
      </c>
      <c r="B43" s="410">
        <v>1706</v>
      </c>
      <c r="C43" s="410">
        <v>135</v>
      </c>
      <c r="D43" s="410">
        <v>119</v>
      </c>
      <c r="E43" s="410">
        <v>151</v>
      </c>
      <c r="F43" s="410">
        <v>89</v>
      </c>
      <c r="G43" s="410">
        <v>104</v>
      </c>
      <c r="H43" s="410">
        <v>201</v>
      </c>
      <c r="I43" s="410">
        <v>195</v>
      </c>
      <c r="J43" s="410">
        <v>239</v>
      </c>
      <c r="K43" s="410">
        <v>233</v>
      </c>
      <c r="L43" s="411">
        <v>240</v>
      </c>
      <c r="N43" s="424"/>
      <c r="O43" s="424"/>
      <c r="P43" s="424"/>
      <c r="Q43" s="424"/>
      <c r="R43" s="424"/>
      <c r="S43" s="424"/>
      <c r="T43" s="424"/>
      <c r="U43" s="424"/>
      <c r="V43" s="424"/>
      <c r="W43" s="424"/>
    </row>
    <row r="44" spans="1:23" ht="14.25" customHeight="1">
      <c r="A44" s="426">
        <v>2018</v>
      </c>
      <c r="B44" s="433">
        <v>1886</v>
      </c>
      <c r="C44" s="433">
        <v>154</v>
      </c>
      <c r="D44" s="433">
        <v>115</v>
      </c>
      <c r="E44" s="433">
        <v>161</v>
      </c>
      <c r="F44" s="433">
        <v>113</v>
      </c>
      <c r="G44" s="433">
        <v>145</v>
      </c>
      <c r="H44" s="433">
        <v>265</v>
      </c>
      <c r="I44" s="433">
        <v>229</v>
      </c>
      <c r="J44" s="433">
        <v>230</v>
      </c>
      <c r="K44" s="433">
        <v>232</v>
      </c>
      <c r="L44" s="433">
        <v>242</v>
      </c>
      <c r="M44" s="424"/>
      <c r="N44" s="424"/>
      <c r="O44" s="424"/>
      <c r="P44" s="424"/>
      <c r="Q44" s="424"/>
      <c r="R44" s="424"/>
      <c r="S44" s="424"/>
      <c r="T44" s="424"/>
      <c r="U44" s="424"/>
      <c r="V44" s="424"/>
      <c r="W44" s="424"/>
    </row>
    <row r="45" spans="1:23" ht="14.25" customHeight="1">
      <c r="A45" s="428" t="s">
        <v>1019</v>
      </c>
      <c r="B45" s="416"/>
      <c r="C45" s="416"/>
      <c r="D45" s="416"/>
      <c r="E45" s="416"/>
      <c r="F45" s="416"/>
      <c r="G45" s="416"/>
      <c r="H45" s="416"/>
      <c r="I45" s="416"/>
      <c r="J45" s="416"/>
      <c r="K45" s="416"/>
      <c r="L45" s="417"/>
    </row>
    <row r="46" spans="1:23" ht="14.25" customHeight="1">
      <c r="A46" s="445" t="s">
        <v>1014</v>
      </c>
      <c r="B46" s="416"/>
      <c r="C46" s="416"/>
      <c r="D46" s="416"/>
      <c r="E46" s="416"/>
      <c r="F46" s="416"/>
      <c r="G46" s="416"/>
      <c r="H46" s="416"/>
      <c r="I46" s="416"/>
      <c r="J46" s="416"/>
      <c r="K46" s="417"/>
      <c r="L46" s="417"/>
    </row>
    <row r="47" spans="1:23" ht="14.25" customHeight="1">
      <c r="A47" s="425">
        <v>2000</v>
      </c>
      <c r="B47" s="409">
        <f>B43*100/$B43</f>
        <v>100</v>
      </c>
      <c r="C47" s="409">
        <f t="shared" ref="C47:L47" si="9">C43*100/$B43</f>
        <v>7.9132473622508792</v>
      </c>
      <c r="D47" s="409">
        <f t="shared" si="9"/>
        <v>6.9753810082063303</v>
      </c>
      <c r="E47" s="409">
        <f t="shared" si="9"/>
        <v>8.8511137162954281</v>
      </c>
      <c r="F47" s="409">
        <f t="shared" si="9"/>
        <v>5.2168815943728015</v>
      </c>
      <c r="G47" s="409">
        <f t="shared" si="9"/>
        <v>6.0961313012895664</v>
      </c>
      <c r="H47" s="409">
        <f t="shared" si="9"/>
        <v>11.781946072684642</v>
      </c>
      <c r="I47" s="409">
        <f t="shared" si="9"/>
        <v>11.430246189917936</v>
      </c>
      <c r="J47" s="409">
        <f t="shared" si="9"/>
        <v>14.009378663540446</v>
      </c>
      <c r="K47" s="429">
        <f t="shared" si="9"/>
        <v>13.65767878077374</v>
      </c>
      <c r="L47" s="429">
        <f t="shared" si="9"/>
        <v>14.067995310668231</v>
      </c>
    </row>
    <row r="48" spans="1:23" ht="14.25" customHeight="1">
      <c r="A48" s="426">
        <v>2018</v>
      </c>
      <c r="B48" s="419">
        <f>SUM(C48:L48)</f>
        <v>100</v>
      </c>
      <c r="C48" s="419">
        <f>C44/$B$44*100</f>
        <v>8.1654294803817606</v>
      </c>
      <c r="D48" s="419">
        <f t="shared" ref="D48:L48" si="10">D44/$B$44*100</f>
        <v>6.0975609756097562</v>
      </c>
      <c r="E48" s="419">
        <f t="shared" si="10"/>
        <v>8.536585365853659</v>
      </c>
      <c r="F48" s="419">
        <f t="shared" si="10"/>
        <v>5.9915164369034999</v>
      </c>
      <c r="G48" s="419">
        <f t="shared" si="10"/>
        <v>7.6882290562036051</v>
      </c>
      <c r="H48" s="419">
        <f t="shared" si="10"/>
        <v>14.050901378579002</v>
      </c>
      <c r="I48" s="419">
        <f t="shared" si="10"/>
        <v>12.142099681866384</v>
      </c>
      <c r="J48" s="419">
        <f t="shared" si="10"/>
        <v>12.195121951219512</v>
      </c>
      <c r="K48" s="420">
        <f t="shared" si="10"/>
        <v>12.30116648992577</v>
      </c>
      <c r="L48" s="420">
        <f t="shared" si="10"/>
        <v>12.83138918345705</v>
      </c>
    </row>
    <row r="49" spans="1:23" ht="14.25" customHeight="1">
      <c r="A49" s="434" t="s">
        <v>1016</v>
      </c>
      <c r="B49" s="419"/>
      <c r="C49" s="419"/>
      <c r="D49" s="419"/>
      <c r="E49" s="419"/>
      <c r="F49" s="419"/>
      <c r="G49" s="419"/>
      <c r="H49" s="419"/>
      <c r="I49" s="419"/>
      <c r="J49" s="419"/>
      <c r="K49" s="420"/>
      <c r="L49" s="420"/>
    </row>
    <row r="50" spans="1:23" ht="14.25" customHeight="1">
      <c r="A50" s="446" t="s">
        <v>645</v>
      </c>
      <c r="B50" s="419"/>
      <c r="C50" s="419"/>
      <c r="D50" s="419"/>
      <c r="E50" s="419"/>
      <c r="F50" s="419"/>
      <c r="G50" s="419"/>
      <c r="H50" s="419"/>
      <c r="I50" s="419"/>
      <c r="J50" s="419"/>
      <c r="K50" s="420"/>
      <c r="L50" s="420"/>
    </row>
    <row r="51" spans="1:23" ht="14.25" customHeight="1">
      <c r="A51" s="425">
        <v>2000</v>
      </c>
      <c r="B51" s="395">
        <v>203610.6</v>
      </c>
      <c r="C51" s="395">
        <v>1.4</v>
      </c>
      <c r="D51" s="395">
        <v>7.1</v>
      </c>
      <c r="E51" s="395">
        <v>38.700000000000003</v>
      </c>
      <c r="F51" s="395">
        <v>64.8</v>
      </c>
      <c r="G51" s="395">
        <v>152.1</v>
      </c>
      <c r="H51" s="395">
        <v>689.5</v>
      </c>
      <c r="I51" s="395">
        <v>1385.2</v>
      </c>
      <c r="J51" s="395">
        <v>3507.2</v>
      </c>
      <c r="K51" s="418">
        <v>7251.1</v>
      </c>
      <c r="L51" s="418">
        <v>190513.4</v>
      </c>
    </row>
    <row r="52" spans="1:23" ht="14.25" customHeight="1">
      <c r="A52" s="426">
        <v>2018</v>
      </c>
      <c r="B52" s="419">
        <v>213214.234</v>
      </c>
      <c r="C52" s="419">
        <v>1.3819999999999999</v>
      </c>
      <c r="D52" s="419">
        <v>6.391</v>
      </c>
      <c r="E52" s="419">
        <v>43.243000000000002</v>
      </c>
      <c r="F52" s="419">
        <v>80.082999999999998</v>
      </c>
      <c r="G52" s="419">
        <v>215.131</v>
      </c>
      <c r="H52" s="419">
        <v>880.27300000000002</v>
      </c>
      <c r="I52" s="419">
        <v>1673.556</v>
      </c>
      <c r="J52" s="419">
        <v>3278.1610000000001</v>
      </c>
      <c r="K52" s="420">
        <v>7312.5140000000001</v>
      </c>
      <c r="L52" s="362">
        <v>199723.5</v>
      </c>
      <c r="M52" s="421"/>
      <c r="N52" s="421"/>
      <c r="O52" s="421"/>
      <c r="P52" s="421"/>
      <c r="Q52" s="421"/>
      <c r="R52" s="421"/>
      <c r="S52" s="421"/>
      <c r="T52" s="421"/>
      <c r="U52" s="421"/>
      <c r="V52" s="421"/>
      <c r="W52" s="421"/>
    </row>
    <row r="53" spans="1:23" ht="14.25" customHeight="1">
      <c r="A53" s="428" t="s">
        <v>1020</v>
      </c>
      <c r="B53" s="419"/>
      <c r="C53" s="419"/>
      <c r="D53" s="419"/>
      <c r="E53" s="419"/>
      <c r="F53" s="419"/>
      <c r="G53" s="419"/>
      <c r="H53" s="419"/>
      <c r="I53" s="419"/>
      <c r="J53" s="419"/>
      <c r="K53" s="420"/>
      <c r="L53" s="420"/>
    </row>
    <row r="54" spans="1:23" ht="14.25" customHeight="1">
      <c r="A54" s="445" t="s">
        <v>1014</v>
      </c>
      <c r="B54" s="419"/>
      <c r="C54" s="419"/>
      <c r="D54" s="419"/>
      <c r="E54" s="419"/>
      <c r="F54" s="419"/>
      <c r="G54" s="419"/>
      <c r="H54" s="419"/>
      <c r="I54" s="419"/>
      <c r="J54" s="419"/>
      <c r="K54" s="420"/>
      <c r="L54" s="420"/>
    </row>
    <row r="55" spans="1:23" ht="14.25" customHeight="1">
      <c r="A55" s="425">
        <v>2000</v>
      </c>
      <c r="B55" s="395">
        <f>B51*100/$B51</f>
        <v>100</v>
      </c>
      <c r="C55" s="395">
        <f t="shared" ref="C55:L55" si="11">C51*100/$B51</f>
        <v>6.8758699203283133E-4</v>
      </c>
      <c r="D55" s="395">
        <f t="shared" si="11"/>
        <v>3.4870483167379301E-3</v>
      </c>
      <c r="E55" s="395">
        <f t="shared" si="11"/>
        <v>1.9006868994050411E-2</v>
      </c>
      <c r="F55" s="395">
        <f t="shared" si="11"/>
        <v>3.1825455059805337E-2</v>
      </c>
      <c r="G55" s="395">
        <f t="shared" si="11"/>
        <v>7.4701415348709735E-2</v>
      </c>
      <c r="H55" s="395">
        <f t="shared" si="11"/>
        <v>0.33863659357616943</v>
      </c>
      <c r="I55" s="395">
        <f t="shared" si="11"/>
        <v>0.68031821525991276</v>
      </c>
      <c r="J55" s="395">
        <f t="shared" si="11"/>
        <v>1.7225036417553898</v>
      </c>
      <c r="K55" s="418">
        <f t="shared" si="11"/>
        <v>3.5612585985209022</v>
      </c>
      <c r="L55" s="418">
        <f t="shared" si="11"/>
        <v>93.567525462819717</v>
      </c>
    </row>
    <row r="56" spans="1:23" ht="14.25" customHeight="1">
      <c r="A56" s="426">
        <v>2018</v>
      </c>
      <c r="B56" s="419">
        <f>SUM(C56:L56)</f>
        <v>100</v>
      </c>
      <c r="C56" s="419">
        <f>C52/$B$52*100</f>
        <v>6.4817436156724875E-4</v>
      </c>
      <c r="D56" s="419">
        <f t="shared" ref="D56:L56" si="12">D52/$B$52*100</f>
        <v>2.9974546633692385E-3</v>
      </c>
      <c r="E56" s="419">
        <f t="shared" si="12"/>
        <v>2.0281478956043809E-2</v>
      </c>
      <c r="F56" s="419">
        <f t="shared" si="12"/>
        <v>3.7559875106649772E-2</v>
      </c>
      <c r="G56" s="419">
        <f t="shared" si="12"/>
        <v>0.10089898594668872</v>
      </c>
      <c r="H56" s="419">
        <f t="shared" si="12"/>
        <v>0.41285845859615544</v>
      </c>
      <c r="I56" s="419">
        <f t="shared" si="12"/>
        <v>0.784917577313342</v>
      </c>
      <c r="J56" s="419">
        <f t="shared" si="12"/>
        <v>1.5374963193123401</v>
      </c>
      <c r="K56" s="420">
        <f t="shared" si="12"/>
        <v>3.4296556392196593</v>
      </c>
      <c r="L56" s="420">
        <f t="shared" si="12"/>
        <v>93.672686036524183</v>
      </c>
    </row>
    <row r="57" spans="1:23" ht="5.0999999999999996" customHeight="1"/>
    <row r="58" spans="1:23" ht="14.25" customHeight="1">
      <c r="A58" s="435" t="s">
        <v>927</v>
      </c>
      <c r="N58" s="422"/>
      <c r="O58" s="422"/>
      <c r="P58" s="422"/>
      <c r="Q58" s="422"/>
      <c r="R58" s="422"/>
      <c r="S58" s="422"/>
      <c r="T58" s="422"/>
      <c r="U58" s="422"/>
      <c r="V58" s="422"/>
      <c r="W58" s="436"/>
    </row>
    <row r="59" spans="1:23" ht="14.25" customHeight="1">
      <c r="A59" s="447" t="s">
        <v>1363</v>
      </c>
      <c r="N59" s="422"/>
      <c r="O59" s="422"/>
      <c r="P59" s="422"/>
      <c r="Q59" s="422"/>
      <c r="R59" s="422"/>
      <c r="S59" s="422"/>
      <c r="T59" s="422"/>
      <c r="U59" s="422"/>
      <c r="V59" s="422"/>
      <c r="W59" s="422"/>
    </row>
  </sheetData>
  <customSheetViews>
    <customSheetView guid="{17A61E15-CB34-4E45-B54C-4890B27A542F}" showGridLines="0">
      <pane ySplit="5" topLeftCell="A6" activePane="bottomLeft" state="frozen"/>
      <selection pane="bottomLeft"/>
      <pageMargins left="0.74803149606299213" right="0.74803149606299213" top="0.78740157480314965" bottom="0.78740157480314965" header="0.51181102362204722" footer="0.51181102362204722"/>
      <pageSetup paperSize="9" orientation="portrait" horizontalDpi="4294967293" r:id="rId1"/>
      <headerFooter alignWithMargins="0">
        <oddFooter>&amp;L&amp;P/&amp;N</oddFooter>
      </headerFooter>
    </customSheetView>
  </customSheetViews>
  <mergeCells count="28">
    <mergeCell ref="W30:W35"/>
    <mergeCell ref="R30:R35"/>
    <mergeCell ref="S30:S35"/>
    <mergeCell ref="T30:T35"/>
    <mergeCell ref="W36:W41"/>
    <mergeCell ref="S36:S41"/>
    <mergeCell ref="T36:T41"/>
    <mergeCell ref="U36:U41"/>
    <mergeCell ref="V36:V41"/>
    <mergeCell ref="U30:U35"/>
    <mergeCell ref="V30:V35"/>
    <mergeCell ref="M36:M41"/>
    <mergeCell ref="N36:N41"/>
    <mergeCell ref="O36:O41"/>
    <mergeCell ref="P36:P41"/>
    <mergeCell ref="R36:R41"/>
    <mergeCell ref="Q36:Q41"/>
    <mergeCell ref="A40:L40"/>
    <mergeCell ref="A4:A5"/>
    <mergeCell ref="B4:B5"/>
    <mergeCell ref="C4:L4"/>
    <mergeCell ref="A23:L23"/>
    <mergeCell ref="A6:L6"/>
    <mergeCell ref="M30:M35"/>
    <mergeCell ref="N30:N35"/>
    <mergeCell ref="O30:O35"/>
    <mergeCell ref="P30:P35"/>
    <mergeCell ref="Q30:Q35"/>
  </mergeCells>
  <phoneticPr fontId="0" type="noConversion"/>
  <hyperlinks>
    <hyperlink ref="N1" location="'Spis tablic_Contents'!A1" display="&lt; POWRÓT"/>
    <hyperlink ref="N2" location="'Spis tablic_Contents'!A1" display="&lt; BACK"/>
  </hyperlinks>
  <pageMargins left="0.70866141732283461" right="0.70866141732283461" top="0.74803149606299213" bottom="0.74803149606299213" header="0.31496062992125984" footer="0.31496062992125984"/>
  <pageSetup paperSize="9" scale="44" orientation="portrait" r:id="rId2"/>
  <headerFooter alignWithMargins="0">
    <oddFooter>&amp;L&amp;P/&amp;N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80"/>
  <sheetViews>
    <sheetView showGridLines="0" topLeftCell="A22" workbookViewId="0">
      <selection activeCell="A37" sqref="A37"/>
    </sheetView>
  </sheetViews>
  <sheetFormatPr defaultRowHeight="12"/>
  <cols>
    <col min="1" max="1" width="13.28515625" style="92" customWidth="1"/>
    <col min="2" max="7" width="9.140625" style="92"/>
    <col min="8" max="8" width="8.85546875" style="92" customWidth="1"/>
    <col min="9" max="9" width="13" style="92" customWidth="1"/>
    <col min="10" max="11" width="9.140625" style="92"/>
    <col min="12" max="12" width="10.42578125" style="92" customWidth="1"/>
    <col min="13" max="16384" width="9.140625" style="92"/>
  </cols>
  <sheetData>
    <row r="1" spans="1:9" ht="29.25" customHeight="1">
      <c r="A1" s="91" t="s">
        <v>694</v>
      </c>
    </row>
    <row r="2" spans="1:9" ht="18" customHeight="1">
      <c r="A2" s="759" t="s">
        <v>621</v>
      </c>
    </row>
    <row r="3" spans="1:9" ht="40.5" customHeight="1">
      <c r="A3" s="781" t="s">
        <v>1687</v>
      </c>
      <c r="B3" s="93" t="s">
        <v>625</v>
      </c>
      <c r="C3" s="93"/>
      <c r="D3" s="59"/>
      <c r="E3" s="59"/>
      <c r="F3" s="59"/>
      <c r="G3" s="59"/>
      <c r="H3" s="59"/>
      <c r="I3" s="59"/>
    </row>
    <row r="4" spans="1:9" ht="14.25" customHeight="1">
      <c r="A4" s="59"/>
      <c r="B4" s="509" t="s">
        <v>622</v>
      </c>
      <c r="C4" s="93"/>
    </row>
    <row r="5" spans="1:9" ht="35.25" customHeight="1">
      <c r="A5" s="781" t="s">
        <v>1688</v>
      </c>
      <c r="B5" s="93" t="s">
        <v>627</v>
      </c>
      <c r="C5" s="93"/>
      <c r="D5" s="59"/>
      <c r="E5" s="59"/>
      <c r="F5" s="59"/>
      <c r="G5" s="59"/>
      <c r="H5" s="59"/>
      <c r="I5" s="59"/>
    </row>
    <row r="6" spans="1:9" ht="14.25" customHeight="1">
      <c r="A6" s="59"/>
      <c r="B6" s="509" t="s">
        <v>626</v>
      </c>
      <c r="C6" s="93"/>
    </row>
    <row r="7" spans="1:9" ht="35.25" customHeight="1">
      <c r="A7" s="781" t="s">
        <v>1689</v>
      </c>
      <c r="B7" s="93" t="s">
        <v>629</v>
      </c>
      <c r="C7" s="95"/>
    </row>
    <row r="8" spans="1:9" ht="14.25" customHeight="1">
      <c r="A8" s="59"/>
      <c r="B8" s="509" t="s">
        <v>628</v>
      </c>
      <c r="C8" s="93"/>
      <c r="D8" s="59"/>
      <c r="E8" s="59"/>
      <c r="F8" s="96"/>
      <c r="G8" s="96"/>
    </row>
    <row r="9" spans="1:9" ht="35.25" customHeight="1">
      <c r="A9" s="781" t="s">
        <v>1690</v>
      </c>
      <c r="B9" s="59" t="s">
        <v>630</v>
      </c>
      <c r="C9" s="59"/>
      <c r="D9" s="59"/>
      <c r="E9" s="59"/>
      <c r="F9" s="59"/>
      <c r="G9" s="59"/>
      <c r="H9" s="59"/>
      <c r="I9" s="59"/>
    </row>
    <row r="10" spans="1:9" ht="14.25" customHeight="1">
      <c r="A10" s="59"/>
      <c r="B10" s="760" t="s">
        <v>674</v>
      </c>
      <c r="C10" s="59"/>
    </row>
    <row r="11" spans="1:9" ht="35.25" customHeight="1">
      <c r="A11" s="781" t="s">
        <v>1691</v>
      </c>
      <c r="B11" s="59" t="s">
        <v>631</v>
      </c>
      <c r="C11" s="59"/>
      <c r="D11" s="59"/>
      <c r="E11" s="59"/>
      <c r="F11" s="59"/>
      <c r="G11" s="59"/>
      <c r="H11" s="59"/>
      <c r="I11" s="59"/>
    </row>
    <row r="12" spans="1:9" ht="14.25" customHeight="1">
      <c r="A12" s="59"/>
      <c r="B12" s="761" t="s">
        <v>1627</v>
      </c>
      <c r="C12" s="59"/>
    </row>
    <row r="13" spans="1:9" ht="35.25" customHeight="1">
      <c r="A13" s="781" t="s">
        <v>1692</v>
      </c>
      <c r="B13" s="97" t="s">
        <v>1628</v>
      </c>
      <c r="C13" s="59"/>
      <c r="D13" s="98"/>
      <c r="E13" s="59"/>
      <c r="F13" s="59"/>
      <c r="G13" s="59"/>
      <c r="H13" s="59"/>
      <c r="I13" s="59"/>
    </row>
    <row r="14" spans="1:9" ht="14.25" customHeight="1">
      <c r="A14" s="59"/>
      <c r="B14" s="761" t="s">
        <v>932</v>
      </c>
      <c r="C14" s="59"/>
      <c r="D14" s="98"/>
      <c r="E14" s="59"/>
      <c r="F14" s="59"/>
      <c r="G14" s="59"/>
      <c r="H14" s="59"/>
      <c r="I14" s="59"/>
    </row>
    <row r="15" spans="1:9" ht="28.5" customHeight="1">
      <c r="A15" s="781" t="s">
        <v>1693</v>
      </c>
      <c r="B15" s="59" t="s">
        <v>632</v>
      </c>
      <c r="C15" s="59"/>
      <c r="D15" s="59"/>
      <c r="E15" s="59"/>
      <c r="F15" s="59"/>
      <c r="G15" s="59"/>
      <c r="H15" s="59"/>
      <c r="I15" s="59"/>
    </row>
    <row r="16" spans="1:9" ht="14.25" customHeight="1">
      <c r="A16" s="59"/>
      <c r="B16" s="761" t="s">
        <v>675</v>
      </c>
      <c r="D16" s="59"/>
      <c r="E16" s="59"/>
      <c r="F16" s="59"/>
      <c r="G16" s="59"/>
      <c r="H16" s="59"/>
      <c r="I16" s="59"/>
    </row>
    <row r="17" spans="1:9" ht="35.25" customHeight="1">
      <c r="A17" s="781" t="s">
        <v>1694</v>
      </c>
      <c r="B17" s="59" t="s">
        <v>933</v>
      </c>
      <c r="C17" s="59"/>
      <c r="D17" s="59"/>
      <c r="E17" s="59"/>
      <c r="F17" s="59"/>
      <c r="G17" s="59"/>
      <c r="H17" s="59"/>
      <c r="I17" s="59"/>
    </row>
    <row r="18" spans="1:9" ht="14.25" customHeight="1">
      <c r="A18" s="59"/>
      <c r="B18" s="761" t="s">
        <v>934</v>
      </c>
      <c r="D18" s="59"/>
      <c r="E18" s="59"/>
      <c r="F18" s="59"/>
      <c r="G18" s="59"/>
      <c r="H18" s="59"/>
      <c r="I18" s="59"/>
    </row>
    <row r="19" spans="1:9" ht="35.25" customHeight="1">
      <c r="A19" s="781" t="s">
        <v>1695</v>
      </c>
      <c r="B19" s="59" t="s">
        <v>935</v>
      </c>
      <c r="C19" s="59"/>
      <c r="D19" s="59"/>
      <c r="E19" s="59"/>
      <c r="F19" s="59"/>
      <c r="G19" s="59"/>
      <c r="H19" s="59"/>
      <c r="I19" s="59"/>
    </row>
    <row r="20" spans="1:9" ht="14.25" customHeight="1">
      <c r="A20" s="59"/>
      <c r="B20" s="761" t="s">
        <v>936</v>
      </c>
      <c r="D20" s="59"/>
      <c r="E20" s="59"/>
      <c r="F20" s="59"/>
      <c r="G20" s="59"/>
      <c r="H20" s="59"/>
      <c r="I20" s="59"/>
    </row>
    <row r="21" spans="1:9" ht="27.75" customHeight="1">
      <c r="A21" s="781" t="s">
        <v>1696</v>
      </c>
      <c r="B21" s="59" t="s">
        <v>1629</v>
      </c>
      <c r="D21" s="59"/>
      <c r="E21" s="59"/>
      <c r="F21" s="59"/>
      <c r="G21" s="59"/>
      <c r="H21" s="59"/>
      <c r="I21" s="59"/>
    </row>
    <row r="22" spans="1:9">
      <c r="A22" s="59"/>
      <c r="B22" s="761" t="s">
        <v>937</v>
      </c>
      <c r="D22" s="59"/>
      <c r="E22" s="59"/>
      <c r="F22" s="59"/>
      <c r="G22" s="59"/>
      <c r="H22" s="59"/>
      <c r="I22" s="59"/>
    </row>
    <row r="23" spans="1:9" ht="30.75" customHeight="1">
      <c r="A23" s="781" t="s">
        <v>1697</v>
      </c>
      <c r="B23" s="59" t="s">
        <v>635</v>
      </c>
      <c r="D23" s="59"/>
      <c r="E23" s="59"/>
      <c r="F23" s="59"/>
      <c r="G23" s="59"/>
      <c r="H23" s="59"/>
      <c r="I23" s="59"/>
    </row>
    <row r="24" spans="1:9" ht="14.25" customHeight="1">
      <c r="A24" s="59"/>
      <c r="B24" s="761" t="s">
        <v>442</v>
      </c>
      <c r="D24" s="59"/>
      <c r="E24" s="59"/>
      <c r="F24" s="59"/>
      <c r="G24" s="59"/>
      <c r="H24" s="59"/>
      <c r="I24" s="59"/>
    </row>
    <row r="25" spans="1:9" ht="35.25" customHeight="1">
      <c r="A25" s="781" t="s">
        <v>1698</v>
      </c>
      <c r="B25" s="59" t="s">
        <v>938</v>
      </c>
      <c r="C25" s="59"/>
      <c r="D25" s="59"/>
      <c r="E25" s="59"/>
      <c r="F25" s="59"/>
      <c r="G25" s="59"/>
      <c r="H25" s="59"/>
      <c r="I25" s="59"/>
    </row>
    <row r="26" spans="1:9" ht="14.25" customHeight="1">
      <c r="A26" s="59"/>
      <c r="B26" s="761" t="s">
        <v>939</v>
      </c>
      <c r="D26" s="59"/>
      <c r="E26" s="59"/>
      <c r="F26" s="59"/>
      <c r="G26" s="59"/>
      <c r="H26" s="59"/>
      <c r="I26" s="59"/>
    </row>
    <row r="27" spans="1:9" ht="35.25" customHeight="1">
      <c r="A27" s="781" t="s">
        <v>1699</v>
      </c>
      <c r="B27" s="93" t="s">
        <v>641</v>
      </c>
      <c r="C27" s="93"/>
      <c r="D27" s="93"/>
      <c r="E27" s="93"/>
      <c r="F27" s="93"/>
      <c r="G27" s="93"/>
      <c r="H27" s="93"/>
      <c r="I27" s="59"/>
    </row>
    <row r="28" spans="1:9" ht="14.25" customHeight="1">
      <c r="A28" s="59"/>
      <c r="B28" s="509" t="s">
        <v>642</v>
      </c>
      <c r="C28" s="95"/>
      <c r="D28" s="93"/>
      <c r="E28" s="93"/>
      <c r="F28" s="93"/>
      <c r="G28" s="93"/>
      <c r="H28" s="93"/>
      <c r="I28" s="59"/>
    </row>
    <row r="29" spans="1:9" ht="35.25" customHeight="1">
      <c r="A29" s="781" t="s">
        <v>1700</v>
      </c>
      <c r="B29" s="93" t="s">
        <v>940</v>
      </c>
      <c r="C29" s="93"/>
      <c r="D29" s="93"/>
      <c r="E29" s="93"/>
      <c r="F29" s="93"/>
      <c r="G29" s="93"/>
      <c r="H29" s="93"/>
      <c r="I29" s="59"/>
    </row>
    <row r="30" spans="1:9" ht="14.25" customHeight="1">
      <c r="A30" s="59"/>
      <c r="B30" s="761" t="s">
        <v>941</v>
      </c>
      <c r="D30" s="59"/>
      <c r="E30" s="59"/>
      <c r="F30" s="59"/>
      <c r="G30" s="59"/>
      <c r="H30" s="59"/>
      <c r="I30" s="59"/>
    </row>
    <row r="31" spans="1:9" ht="35.25" customHeight="1">
      <c r="A31" s="781" t="s">
        <v>1701</v>
      </c>
      <c r="B31" s="59" t="s">
        <v>679</v>
      </c>
      <c r="C31" s="59"/>
      <c r="D31" s="59"/>
      <c r="E31" s="59"/>
      <c r="F31" s="59"/>
      <c r="G31" s="59"/>
      <c r="H31" s="59"/>
      <c r="I31" s="59"/>
    </row>
    <row r="32" spans="1:9" ht="14.25" customHeight="1">
      <c r="A32" s="59"/>
      <c r="B32" s="761" t="s">
        <v>678</v>
      </c>
      <c r="D32" s="59"/>
      <c r="E32" s="59"/>
      <c r="F32" s="59"/>
      <c r="G32" s="59"/>
      <c r="H32" s="59"/>
      <c r="I32" s="59"/>
    </row>
    <row r="33" spans="1:9" ht="35.25" customHeight="1">
      <c r="A33" s="781" t="s">
        <v>1702</v>
      </c>
      <c r="B33" s="59" t="s">
        <v>1630</v>
      </c>
      <c r="C33" s="59"/>
      <c r="D33" s="59"/>
      <c r="E33" s="59"/>
      <c r="F33" s="59"/>
      <c r="G33" s="59"/>
      <c r="H33" s="59"/>
      <c r="I33" s="59"/>
    </row>
    <row r="34" spans="1:9" ht="14.25" customHeight="1">
      <c r="A34" s="59"/>
      <c r="B34" s="761" t="s">
        <v>942</v>
      </c>
      <c r="C34" s="59"/>
      <c r="D34" s="59"/>
      <c r="E34" s="59"/>
      <c r="F34" s="59"/>
      <c r="G34" s="59"/>
      <c r="H34" s="59"/>
      <c r="I34" s="59"/>
    </row>
    <row r="35" spans="1:9" ht="35.25" customHeight="1">
      <c r="A35" s="781" t="s">
        <v>1703</v>
      </c>
      <c r="B35" s="59" t="s">
        <v>647</v>
      </c>
      <c r="C35" s="59"/>
      <c r="D35" s="59"/>
      <c r="E35" s="59"/>
      <c r="F35" s="59"/>
      <c r="G35" s="59"/>
      <c r="H35" s="59"/>
      <c r="I35" s="59"/>
    </row>
    <row r="36" spans="1:9" s="763" customFormat="1" ht="14.25" customHeight="1">
      <c r="A36" s="59"/>
      <c r="B36" s="509" t="s">
        <v>689</v>
      </c>
      <c r="D36" s="762"/>
      <c r="E36" s="762"/>
      <c r="F36" s="762"/>
      <c r="G36" s="762"/>
      <c r="H36" s="762"/>
      <c r="I36" s="762"/>
    </row>
    <row r="37" spans="1:9" ht="35.25" customHeight="1">
      <c r="A37" s="781" t="s">
        <v>1704</v>
      </c>
      <c r="B37" s="59" t="s">
        <v>1631</v>
      </c>
      <c r="C37" s="59"/>
      <c r="D37" s="59"/>
      <c r="E37" s="59"/>
      <c r="F37" s="59"/>
      <c r="G37" s="59"/>
      <c r="H37" s="59"/>
      <c r="I37" s="59"/>
    </row>
    <row r="38" spans="1:9" ht="14.25" customHeight="1">
      <c r="A38" s="59"/>
      <c r="B38" s="99" t="s">
        <v>1254</v>
      </c>
      <c r="D38" s="59"/>
      <c r="E38" s="59"/>
      <c r="F38" s="59"/>
      <c r="G38" s="59"/>
      <c r="H38" s="59"/>
      <c r="I38" s="59"/>
    </row>
    <row r="39" spans="1:9" ht="14.25" customHeight="1">
      <c r="A39" s="59"/>
      <c r="B39" s="761" t="s">
        <v>690</v>
      </c>
      <c r="C39" s="59"/>
      <c r="D39" s="59"/>
      <c r="E39" s="59"/>
      <c r="F39" s="59"/>
      <c r="G39" s="59"/>
      <c r="H39" s="59"/>
      <c r="I39" s="59"/>
    </row>
    <row r="40" spans="1:9" ht="14.25" customHeight="1">
      <c r="A40" s="59"/>
      <c r="B40" s="761" t="s">
        <v>648</v>
      </c>
      <c r="D40" s="59"/>
      <c r="E40" s="59"/>
      <c r="F40" s="59"/>
      <c r="G40" s="59"/>
      <c r="H40" s="59"/>
      <c r="I40" s="59"/>
    </row>
    <row r="41" spans="1:9" ht="35.25" customHeight="1">
      <c r="A41" s="781" t="s">
        <v>1705</v>
      </c>
      <c r="B41" s="59" t="s">
        <v>1632</v>
      </c>
      <c r="C41" s="59"/>
      <c r="D41" s="59"/>
      <c r="E41" s="59"/>
      <c r="F41" s="59"/>
      <c r="G41" s="59"/>
      <c r="H41" s="59"/>
      <c r="I41" s="59"/>
    </row>
    <row r="42" spans="1:9" ht="14.25" customHeight="1">
      <c r="A42" s="59"/>
      <c r="B42" s="43" t="s">
        <v>1633</v>
      </c>
      <c r="D42" s="59"/>
      <c r="E42" s="59"/>
      <c r="F42" s="59"/>
      <c r="G42" s="59"/>
      <c r="H42" s="59"/>
      <c r="I42" s="59"/>
    </row>
    <row r="43" spans="1:9" s="763" customFormat="1" ht="14.25" customHeight="1">
      <c r="A43" s="59"/>
      <c r="B43" s="761" t="s">
        <v>943</v>
      </c>
      <c r="C43" s="762"/>
      <c r="D43" s="762"/>
      <c r="E43" s="762"/>
      <c r="F43" s="762"/>
      <c r="G43" s="762"/>
      <c r="H43" s="762"/>
      <c r="I43" s="762"/>
    </row>
    <row r="44" spans="1:9" ht="39.75" customHeight="1">
      <c r="A44" s="781" t="s">
        <v>1706</v>
      </c>
      <c r="B44" s="59" t="s">
        <v>661</v>
      </c>
      <c r="D44" s="59"/>
      <c r="E44" s="59"/>
      <c r="F44" s="59"/>
      <c r="G44" s="59"/>
      <c r="H44" s="59"/>
      <c r="I44" s="59"/>
    </row>
    <row r="45" spans="1:9" ht="14.25" customHeight="1">
      <c r="A45" s="59"/>
      <c r="B45" s="99" t="s">
        <v>944</v>
      </c>
      <c r="C45" s="59"/>
      <c r="D45" s="59"/>
      <c r="E45" s="59"/>
      <c r="F45" s="59"/>
      <c r="G45" s="59"/>
      <c r="H45" s="59"/>
      <c r="I45" s="59"/>
    </row>
    <row r="46" spans="1:9" ht="14.25" customHeight="1">
      <c r="A46" s="59"/>
      <c r="B46" s="761" t="s">
        <v>945</v>
      </c>
      <c r="D46" s="59"/>
      <c r="E46" s="59"/>
      <c r="F46" s="59"/>
      <c r="G46" s="59"/>
      <c r="H46" s="59"/>
      <c r="I46" s="59"/>
    </row>
    <row r="47" spans="1:9" ht="14.25" customHeight="1">
      <c r="A47" s="59"/>
      <c r="C47" s="59"/>
      <c r="D47" s="59"/>
      <c r="E47" s="59"/>
      <c r="F47" s="59"/>
      <c r="G47" s="59"/>
      <c r="H47" s="59"/>
      <c r="I47" s="59"/>
    </row>
    <row r="48" spans="1:9" ht="35.25" customHeight="1">
      <c r="A48" s="781" t="s">
        <v>1707</v>
      </c>
      <c r="B48" s="59" t="s">
        <v>1636</v>
      </c>
      <c r="C48" s="59"/>
      <c r="D48" s="59"/>
      <c r="E48" s="59"/>
      <c r="F48" s="59"/>
      <c r="G48" s="59"/>
      <c r="H48" s="59"/>
      <c r="I48" s="59"/>
    </row>
    <row r="49" spans="1:9" ht="14.25" customHeight="1">
      <c r="A49" s="59"/>
      <c r="B49" s="99" t="s">
        <v>1638</v>
      </c>
      <c r="D49" s="59"/>
      <c r="E49" s="59"/>
      <c r="F49" s="59"/>
      <c r="G49" s="59"/>
      <c r="H49" s="59"/>
      <c r="I49" s="59"/>
    </row>
    <row r="50" spans="1:9" ht="14.25" customHeight="1">
      <c r="A50" s="59"/>
      <c r="B50" s="761" t="s">
        <v>685</v>
      </c>
      <c r="C50" s="59"/>
      <c r="D50" s="59"/>
      <c r="E50" s="59"/>
      <c r="F50" s="59"/>
      <c r="G50" s="59"/>
      <c r="H50" s="59"/>
      <c r="I50" s="59"/>
    </row>
    <row r="51" spans="1:9" ht="14.25" customHeight="1">
      <c r="A51" s="59"/>
      <c r="B51" s="761" t="s">
        <v>946</v>
      </c>
      <c r="D51" s="59"/>
      <c r="E51" s="59"/>
      <c r="F51" s="59"/>
      <c r="G51" s="59"/>
      <c r="H51" s="59"/>
      <c r="I51" s="59"/>
    </row>
    <row r="52" spans="1:9" ht="35.25" customHeight="1">
      <c r="A52" s="781" t="s">
        <v>1708</v>
      </c>
      <c r="B52" s="59" t="s">
        <v>1636</v>
      </c>
      <c r="C52" s="59"/>
      <c r="D52" s="59"/>
      <c r="E52" s="59"/>
      <c r="F52" s="59"/>
      <c r="G52" s="59"/>
      <c r="H52" s="59"/>
      <c r="I52" s="59"/>
    </row>
    <row r="53" spans="1:9" ht="14.25" customHeight="1">
      <c r="A53" s="59"/>
      <c r="B53" s="98" t="s">
        <v>1637</v>
      </c>
      <c r="D53" s="59"/>
      <c r="E53" s="59"/>
      <c r="F53" s="59"/>
      <c r="G53" s="59"/>
      <c r="H53" s="59"/>
      <c r="I53" s="59"/>
    </row>
    <row r="54" spans="1:9" ht="14.25" customHeight="1">
      <c r="A54" s="59"/>
      <c r="B54" s="760" t="s">
        <v>686</v>
      </c>
      <c r="C54" s="59"/>
      <c r="D54" s="59"/>
      <c r="E54" s="59"/>
      <c r="F54" s="59"/>
      <c r="G54" s="59"/>
      <c r="H54" s="59"/>
      <c r="I54" s="59"/>
    </row>
    <row r="55" spans="1:9" ht="14.25" customHeight="1">
      <c r="A55" s="59"/>
      <c r="B55" s="760" t="s">
        <v>946</v>
      </c>
    </row>
    <row r="56" spans="1:9" ht="35.25" customHeight="1">
      <c r="A56" s="781" t="s">
        <v>1709</v>
      </c>
      <c r="B56" s="59" t="s">
        <v>1634</v>
      </c>
      <c r="C56" s="59"/>
      <c r="D56" s="59"/>
      <c r="E56" s="59"/>
      <c r="F56" s="59"/>
      <c r="G56" s="59"/>
      <c r="H56" s="59"/>
      <c r="I56" s="59"/>
    </row>
    <row r="57" spans="1:9" ht="14.25" customHeight="1">
      <c r="A57" s="59"/>
      <c r="B57" s="43" t="s">
        <v>1635</v>
      </c>
      <c r="D57" s="59"/>
      <c r="E57" s="59"/>
      <c r="F57" s="59"/>
      <c r="G57" s="59"/>
      <c r="H57" s="59"/>
      <c r="I57" s="59"/>
    </row>
    <row r="58" spans="1:9">
      <c r="A58" s="59"/>
      <c r="B58" s="761" t="s">
        <v>1023</v>
      </c>
      <c r="C58" s="59"/>
      <c r="D58" s="59"/>
      <c r="E58" s="59"/>
      <c r="F58" s="59"/>
      <c r="G58" s="59"/>
      <c r="H58" s="59"/>
      <c r="I58" s="59"/>
    </row>
    <row r="59" spans="1:9" ht="14.25" customHeight="1">
      <c r="A59" s="59"/>
      <c r="B59" s="761" t="s">
        <v>947</v>
      </c>
      <c r="D59" s="59"/>
      <c r="E59" s="59"/>
      <c r="F59" s="59"/>
      <c r="G59" s="59"/>
      <c r="H59" s="59"/>
      <c r="I59" s="59"/>
    </row>
    <row r="60" spans="1:9" ht="35.25" customHeight="1">
      <c r="A60" s="781" t="s">
        <v>1710</v>
      </c>
      <c r="B60" s="59" t="s">
        <v>1639</v>
      </c>
      <c r="C60" s="59"/>
      <c r="D60" s="59"/>
      <c r="E60" s="59"/>
      <c r="F60" s="59"/>
      <c r="G60" s="59"/>
      <c r="H60" s="59"/>
      <c r="I60" s="59"/>
    </row>
    <row r="61" spans="1:9" ht="14.25" customHeight="1">
      <c r="A61" s="59"/>
      <c r="B61" s="761" t="s">
        <v>948</v>
      </c>
      <c r="C61" s="59"/>
      <c r="D61" s="59"/>
      <c r="E61" s="59"/>
      <c r="F61" s="59"/>
      <c r="G61" s="59"/>
      <c r="H61" s="59"/>
      <c r="I61" s="59"/>
    </row>
    <row r="62" spans="1:9" ht="35.25" customHeight="1">
      <c r="A62" s="781" t="s">
        <v>1711</v>
      </c>
      <c r="B62" s="59" t="s">
        <v>1640</v>
      </c>
      <c r="C62" s="59"/>
      <c r="D62" s="59"/>
      <c r="E62" s="59"/>
      <c r="F62" s="59"/>
      <c r="G62" s="59"/>
      <c r="H62" s="59"/>
      <c r="I62" s="59"/>
    </row>
    <row r="63" spans="1:9" ht="14.25" customHeight="1">
      <c r="A63" s="59"/>
      <c r="B63" s="761" t="s">
        <v>949</v>
      </c>
      <c r="C63" s="59"/>
      <c r="D63" s="59"/>
      <c r="E63" s="59"/>
      <c r="F63" s="59"/>
      <c r="G63" s="59"/>
      <c r="H63" s="59"/>
      <c r="I63" s="59"/>
    </row>
    <row r="64" spans="1:9" ht="35.25" customHeight="1">
      <c r="A64" s="781" t="s">
        <v>1712</v>
      </c>
      <c r="B64" s="59" t="s">
        <v>1641</v>
      </c>
      <c r="C64" s="59"/>
      <c r="D64" s="59"/>
      <c r="E64" s="59"/>
      <c r="F64" s="59"/>
      <c r="G64" s="59"/>
      <c r="H64" s="59"/>
      <c r="I64" s="59"/>
    </row>
    <row r="65" spans="1:9" ht="14.25" customHeight="1">
      <c r="A65" s="59"/>
      <c r="B65" s="761" t="s">
        <v>1024</v>
      </c>
      <c r="C65" s="59"/>
      <c r="D65" s="59"/>
      <c r="E65" s="59"/>
      <c r="F65" s="59"/>
      <c r="G65" s="59"/>
      <c r="H65" s="59"/>
      <c r="I65" s="59"/>
    </row>
    <row r="66" spans="1:9" ht="35.25" customHeight="1">
      <c r="A66" s="781" t="s">
        <v>1713</v>
      </c>
      <c r="B66" s="59" t="s">
        <v>1642</v>
      </c>
      <c r="C66" s="59"/>
      <c r="D66" s="59"/>
      <c r="E66" s="59"/>
      <c r="F66" s="59"/>
      <c r="G66" s="59"/>
      <c r="H66" s="59"/>
      <c r="I66" s="59"/>
    </row>
    <row r="67" spans="1:9" ht="14.25" customHeight="1">
      <c r="A67" s="59"/>
      <c r="B67" s="761" t="s">
        <v>1028</v>
      </c>
      <c r="C67" s="59"/>
      <c r="D67" s="59"/>
      <c r="E67" s="59"/>
      <c r="F67" s="59"/>
      <c r="G67" s="59"/>
      <c r="H67" s="59"/>
      <c r="I67" s="59"/>
    </row>
    <row r="68" spans="1:9" ht="35.25" customHeight="1">
      <c r="A68" s="781" t="s">
        <v>1714</v>
      </c>
      <c r="B68" s="59" t="s">
        <v>660</v>
      </c>
      <c r="C68" s="59"/>
      <c r="D68" s="59"/>
      <c r="E68" s="59"/>
      <c r="F68" s="59"/>
      <c r="G68" s="59"/>
      <c r="H68" s="59"/>
      <c r="I68" s="59"/>
    </row>
    <row r="69" spans="1:9" ht="14.25" customHeight="1">
      <c r="A69" s="59"/>
      <c r="B69" s="98" t="s">
        <v>650</v>
      </c>
      <c r="D69" s="59"/>
      <c r="E69" s="59"/>
      <c r="F69" s="59"/>
      <c r="G69" s="59"/>
      <c r="H69" s="59"/>
      <c r="I69" s="59"/>
    </row>
    <row r="70" spans="1:9" ht="14.25" customHeight="1">
      <c r="A70" s="59"/>
      <c r="B70" s="761" t="s">
        <v>688</v>
      </c>
      <c r="C70" s="59"/>
      <c r="D70" s="59"/>
      <c r="E70" s="59"/>
      <c r="F70" s="59"/>
      <c r="G70" s="59"/>
      <c r="H70" s="59"/>
      <c r="I70" s="59"/>
    </row>
    <row r="71" spans="1:9" ht="14.25" customHeight="1">
      <c r="A71" s="59"/>
      <c r="B71" s="761" t="s">
        <v>649</v>
      </c>
      <c r="D71" s="59"/>
      <c r="E71" s="59"/>
      <c r="F71" s="59"/>
      <c r="G71" s="59"/>
      <c r="H71" s="59"/>
      <c r="I71" s="59"/>
    </row>
    <row r="72" spans="1:9" ht="35.25" customHeight="1">
      <c r="A72" s="781" t="s">
        <v>1715</v>
      </c>
      <c r="B72" s="59" t="s">
        <v>1643</v>
      </c>
      <c r="C72" s="59"/>
      <c r="D72" s="59"/>
      <c r="E72" s="59"/>
      <c r="F72" s="59"/>
      <c r="G72" s="59"/>
      <c r="H72" s="59"/>
      <c r="I72" s="59"/>
    </row>
    <row r="73" spans="1:9" ht="14.25" customHeight="1">
      <c r="A73" s="59"/>
      <c r="B73" s="98" t="s">
        <v>1644</v>
      </c>
      <c r="D73" s="59"/>
      <c r="E73" s="59"/>
      <c r="F73" s="59"/>
      <c r="G73" s="59"/>
      <c r="H73" s="59"/>
      <c r="I73" s="59"/>
    </row>
    <row r="74" spans="1:9" ht="14.25" customHeight="1">
      <c r="A74" s="59"/>
      <c r="B74" s="761" t="s">
        <v>691</v>
      </c>
      <c r="C74" s="59"/>
      <c r="D74" s="59"/>
      <c r="E74" s="59"/>
      <c r="F74" s="59"/>
      <c r="G74" s="59"/>
      <c r="H74" s="59"/>
      <c r="I74" s="59"/>
    </row>
    <row r="75" spans="1:9" ht="14.25" customHeight="1">
      <c r="A75" s="59"/>
      <c r="B75" s="761" t="s">
        <v>950</v>
      </c>
      <c r="C75" s="59"/>
      <c r="D75" s="59"/>
      <c r="E75" s="59"/>
      <c r="F75" s="59"/>
      <c r="G75" s="59"/>
      <c r="H75" s="59"/>
      <c r="I75" s="59"/>
    </row>
    <row r="76" spans="1:9" ht="35.25" customHeight="1">
      <c r="A76" s="781" t="s">
        <v>1716</v>
      </c>
      <c r="B76" s="59" t="s">
        <v>1645</v>
      </c>
      <c r="C76" s="59"/>
      <c r="D76" s="59"/>
      <c r="E76" s="59"/>
      <c r="F76" s="59"/>
      <c r="G76" s="59"/>
      <c r="H76" s="59"/>
      <c r="I76" s="59"/>
    </row>
    <row r="77" spans="1:9" ht="14.25" customHeight="1">
      <c r="A77" s="59"/>
      <c r="B77" s="99" t="s">
        <v>1646</v>
      </c>
      <c r="D77" s="59"/>
      <c r="E77" s="59"/>
      <c r="F77" s="59"/>
      <c r="G77" s="59"/>
      <c r="H77" s="59"/>
      <c r="I77" s="59"/>
    </row>
    <row r="78" spans="1:9" ht="14.25" customHeight="1">
      <c r="A78" s="59"/>
      <c r="B78" s="509" t="s">
        <v>692</v>
      </c>
      <c r="C78" s="59"/>
      <c r="D78" s="59"/>
      <c r="E78" s="59"/>
      <c r="F78" s="59"/>
      <c r="G78" s="59"/>
      <c r="H78" s="59"/>
      <c r="I78" s="59"/>
    </row>
    <row r="79" spans="1:9" ht="14.25" customHeight="1">
      <c r="A79" s="59"/>
      <c r="B79" s="761" t="s">
        <v>951</v>
      </c>
      <c r="D79" s="59"/>
      <c r="E79" s="59"/>
      <c r="F79" s="59"/>
      <c r="G79" s="59"/>
      <c r="H79" s="59"/>
      <c r="I79" s="59"/>
    </row>
    <row r="80" spans="1:9" ht="35.25" customHeight="1">
      <c r="A80" s="781" t="s">
        <v>1717</v>
      </c>
      <c r="B80" s="59" t="s">
        <v>664</v>
      </c>
      <c r="C80" s="59"/>
      <c r="D80" s="59"/>
      <c r="E80" s="59"/>
      <c r="F80" s="59"/>
      <c r="G80" s="59"/>
      <c r="H80" s="59"/>
      <c r="I80" s="59"/>
    </row>
    <row r="81" spans="1:10" ht="14.25" customHeight="1">
      <c r="A81" s="59"/>
      <c r="B81" s="761" t="s">
        <v>663</v>
      </c>
      <c r="D81" s="59"/>
      <c r="E81" s="59"/>
      <c r="F81" s="59"/>
      <c r="G81" s="59"/>
      <c r="H81" s="59"/>
      <c r="I81" s="59"/>
    </row>
    <row r="82" spans="1:10" ht="35.25" customHeight="1">
      <c r="A82" s="781" t="s">
        <v>1718</v>
      </c>
      <c r="B82" s="59" t="s">
        <v>952</v>
      </c>
      <c r="C82" s="59"/>
      <c r="D82" s="59"/>
      <c r="E82" s="59"/>
      <c r="F82" s="59"/>
      <c r="G82" s="59"/>
      <c r="H82" s="59"/>
      <c r="I82" s="59"/>
    </row>
    <row r="83" spans="1:10" ht="14.25" customHeight="1">
      <c r="A83" s="59"/>
      <c r="B83" s="761" t="s">
        <v>953</v>
      </c>
      <c r="D83" s="59"/>
      <c r="E83" s="59"/>
      <c r="F83" s="59"/>
      <c r="G83" s="59"/>
      <c r="H83" s="59"/>
      <c r="I83" s="59"/>
    </row>
    <row r="84" spans="1:10" ht="35.25" customHeight="1">
      <c r="A84" s="781" t="s">
        <v>1719</v>
      </c>
      <c r="B84" s="59" t="s">
        <v>954</v>
      </c>
      <c r="C84" s="59"/>
      <c r="D84" s="59"/>
      <c r="E84" s="59"/>
      <c r="F84" s="59"/>
      <c r="G84" s="59"/>
      <c r="H84" s="59"/>
      <c r="I84" s="59"/>
    </row>
    <row r="85" spans="1:10" ht="14.25" customHeight="1">
      <c r="A85" s="59"/>
      <c r="B85" s="761" t="s">
        <v>955</v>
      </c>
      <c r="D85" s="59"/>
      <c r="E85" s="59"/>
      <c r="F85" s="59"/>
      <c r="G85" s="59"/>
      <c r="H85" s="59"/>
      <c r="I85" s="59"/>
    </row>
    <row r="86" spans="1:10" ht="35.25" customHeight="1">
      <c r="A86" s="781" t="s">
        <v>1720</v>
      </c>
      <c r="B86" s="93" t="s">
        <v>1779</v>
      </c>
      <c r="C86" s="59"/>
      <c r="D86" s="59"/>
      <c r="E86" s="59"/>
      <c r="F86" s="59"/>
      <c r="G86" s="59"/>
      <c r="H86" s="59"/>
      <c r="I86" s="59"/>
    </row>
    <row r="87" spans="1:10" ht="14.25" customHeight="1">
      <c r="A87" s="59"/>
      <c r="B87" s="509" t="s">
        <v>956</v>
      </c>
      <c r="D87" s="59"/>
      <c r="E87" s="59"/>
      <c r="F87" s="59"/>
      <c r="G87" s="59"/>
      <c r="H87" s="59"/>
      <c r="I87" s="59"/>
    </row>
    <row r="88" spans="1:10" ht="35.25" customHeight="1">
      <c r="A88" s="781" t="s">
        <v>1721</v>
      </c>
      <c r="B88" s="59" t="s">
        <v>957</v>
      </c>
      <c r="C88" s="59"/>
      <c r="D88" s="59"/>
      <c r="E88" s="59"/>
      <c r="F88" s="59"/>
      <c r="G88" s="59"/>
      <c r="H88" s="59"/>
      <c r="I88" s="59"/>
    </row>
    <row r="89" spans="1:10" ht="14.25" customHeight="1">
      <c r="A89" s="59"/>
      <c r="B89" s="761" t="s">
        <v>958</v>
      </c>
      <c r="D89" s="59"/>
      <c r="E89" s="59"/>
      <c r="F89" s="59"/>
      <c r="G89" s="59"/>
      <c r="H89" s="59"/>
      <c r="I89" s="59"/>
    </row>
    <row r="90" spans="1:10" ht="35.25" customHeight="1">
      <c r="A90" s="781" t="s">
        <v>1722</v>
      </c>
      <c r="B90" s="59" t="s">
        <v>959</v>
      </c>
      <c r="C90" s="93"/>
      <c r="D90" s="93"/>
      <c r="E90" s="93"/>
      <c r="F90" s="93"/>
      <c r="G90" s="93"/>
      <c r="H90" s="93"/>
      <c r="I90" s="93"/>
      <c r="J90" s="95"/>
    </row>
    <row r="91" spans="1:10" ht="14.25" customHeight="1">
      <c r="A91" s="59"/>
      <c r="B91" s="761" t="s">
        <v>960</v>
      </c>
      <c r="C91" s="95"/>
      <c r="D91" s="93"/>
      <c r="E91" s="93"/>
      <c r="F91" s="93"/>
      <c r="G91" s="93"/>
      <c r="H91" s="93"/>
      <c r="I91" s="93"/>
      <c r="J91" s="95"/>
    </row>
    <row r="92" spans="1:10" ht="35.25" customHeight="1">
      <c r="A92" s="781" t="s">
        <v>1723</v>
      </c>
      <c r="B92" s="59" t="s">
        <v>961</v>
      </c>
      <c r="C92" s="59"/>
      <c r="D92" s="59"/>
      <c r="E92" s="59"/>
      <c r="F92" s="59"/>
      <c r="G92" s="59"/>
      <c r="H92" s="59"/>
      <c r="I92" s="59"/>
    </row>
    <row r="93" spans="1:10" ht="14.25" customHeight="1">
      <c r="A93" s="59"/>
      <c r="B93" s="764" t="s">
        <v>962</v>
      </c>
      <c r="D93" s="59"/>
      <c r="E93" s="59"/>
      <c r="F93" s="59"/>
      <c r="G93" s="59"/>
      <c r="H93" s="59"/>
      <c r="I93" s="59"/>
    </row>
    <row r="94" spans="1:10" ht="35.25" customHeight="1">
      <c r="A94" s="781" t="s">
        <v>1724</v>
      </c>
      <c r="B94" s="59" t="s">
        <v>963</v>
      </c>
      <c r="C94" s="59"/>
      <c r="D94" s="59"/>
      <c r="E94" s="59"/>
      <c r="F94" s="59"/>
      <c r="G94" s="59"/>
      <c r="H94" s="59"/>
      <c r="I94" s="59"/>
    </row>
    <row r="95" spans="1:10" ht="14.25" customHeight="1">
      <c r="A95" s="59"/>
      <c r="B95" s="761" t="s">
        <v>964</v>
      </c>
      <c r="D95" s="59"/>
      <c r="E95" s="59"/>
      <c r="F95" s="59"/>
      <c r="G95" s="59"/>
      <c r="H95" s="59"/>
      <c r="I95" s="59"/>
    </row>
    <row r="96" spans="1:10" ht="35.25" customHeight="1">
      <c r="A96" s="781" t="s">
        <v>1725</v>
      </c>
      <c r="B96" s="59" t="s">
        <v>965</v>
      </c>
      <c r="C96" s="59"/>
      <c r="D96" s="59"/>
      <c r="E96" s="59"/>
      <c r="F96" s="59"/>
      <c r="G96" s="59"/>
      <c r="H96" s="59"/>
      <c r="I96" s="59"/>
    </row>
    <row r="97" spans="1:9" ht="14.25" customHeight="1">
      <c r="A97" s="59"/>
      <c r="B97" s="761" t="s">
        <v>966</v>
      </c>
      <c r="D97" s="59"/>
      <c r="E97" s="59"/>
      <c r="F97" s="59"/>
      <c r="G97" s="59"/>
      <c r="H97" s="59"/>
      <c r="I97" s="59"/>
    </row>
    <row r="98" spans="1:9" ht="35.25" customHeight="1">
      <c r="A98" s="781" t="s">
        <v>1726</v>
      </c>
      <c r="B98" s="59" t="s">
        <v>967</v>
      </c>
      <c r="C98" s="59"/>
      <c r="D98" s="59"/>
      <c r="E98" s="59"/>
      <c r="F98" s="59"/>
      <c r="G98" s="59"/>
      <c r="H98" s="59"/>
      <c r="I98" s="59"/>
    </row>
    <row r="99" spans="1:9" ht="14.25" customHeight="1">
      <c r="A99" s="59"/>
      <c r="B99" s="761" t="s">
        <v>968</v>
      </c>
      <c r="D99" s="59"/>
      <c r="E99" s="59"/>
      <c r="F99" s="59"/>
      <c r="G99" s="59"/>
      <c r="H99" s="59"/>
      <c r="I99" s="59"/>
    </row>
    <row r="100" spans="1:9" ht="35.25" customHeight="1">
      <c r="A100" s="781" t="s">
        <v>1727</v>
      </c>
      <c r="B100" s="59" t="s">
        <v>969</v>
      </c>
      <c r="C100" s="59"/>
      <c r="D100" s="59"/>
      <c r="E100" s="59"/>
      <c r="F100" s="59"/>
      <c r="G100" s="59"/>
      <c r="H100" s="59"/>
      <c r="I100" s="59"/>
    </row>
    <row r="101" spans="1:9" ht="14.25" customHeight="1">
      <c r="A101" s="59"/>
      <c r="B101" s="761" t="s">
        <v>970</v>
      </c>
      <c r="D101" s="59"/>
      <c r="E101" s="59"/>
      <c r="F101" s="59"/>
      <c r="G101" s="59"/>
      <c r="H101" s="59"/>
      <c r="I101" s="59"/>
    </row>
    <row r="102" spans="1:9" ht="35.25" customHeight="1">
      <c r="A102" s="781" t="s">
        <v>1728</v>
      </c>
      <c r="B102" s="59" t="s">
        <v>673</v>
      </c>
      <c r="C102" s="59"/>
      <c r="D102" s="59"/>
      <c r="E102" s="59"/>
      <c r="F102" s="59"/>
      <c r="G102" s="59"/>
      <c r="H102" s="59"/>
      <c r="I102" s="59"/>
    </row>
    <row r="103" spans="1:9" s="763" customFormat="1" ht="14.25" customHeight="1">
      <c r="A103" s="59"/>
      <c r="B103" s="761" t="s">
        <v>666</v>
      </c>
      <c r="C103" s="762"/>
      <c r="D103" s="762"/>
      <c r="E103" s="762"/>
      <c r="F103" s="762"/>
      <c r="G103" s="762"/>
      <c r="H103" s="762"/>
      <c r="I103" s="762"/>
    </row>
    <row r="104" spans="1:9" s="763" customFormat="1" ht="14.25" customHeight="1">
      <c r="A104" s="59"/>
      <c r="B104" s="761" t="s">
        <v>671</v>
      </c>
      <c r="C104" s="762"/>
      <c r="D104" s="762"/>
      <c r="E104" s="762"/>
      <c r="F104" s="762"/>
      <c r="G104" s="762"/>
      <c r="H104" s="762"/>
      <c r="I104" s="762"/>
    </row>
    <row r="105" spans="1:9" s="763" customFormat="1" ht="14.25" customHeight="1">
      <c r="A105" s="59"/>
      <c r="B105" s="761" t="s">
        <v>672</v>
      </c>
      <c r="D105" s="762"/>
      <c r="E105" s="762"/>
      <c r="F105" s="762"/>
      <c r="G105" s="762"/>
      <c r="H105" s="762"/>
      <c r="I105" s="762"/>
    </row>
    <row r="106" spans="1:9" ht="35.25" customHeight="1">
      <c r="A106" s="781" t="s">
        <v>1729</v>
      </c>
      <c r="B106" s="59" t="s">
        <v>670</v>
      </c>
      <c r="C106" s="59"/>
      <c r="D106" s="59"/>
      <c r="E106" s="59"/>
      <c r="F106" s="59"/>
      <c r="G106" s="59"/>
      <c r="H106" s="59"/>
      <c r="I106" s="59"/>
    </row>
    <row r="107" spans="1:9" s="763" customFormat="1" ht="14.25" customHeight="1">
      <c r="A107" s="59"/>
      <c r="B107" s="761" t="s">
        <v>666</v>
      </c>
      <c r="C107" s="762"/>
      <c r="D107" s="762"/>
      <c r="E107" s="762"/>
      <c r="F107" s="762"/>
      <c r="G107" s="762"/>
      <c r="H107" s="762"/>
      <c r="I107" s="762"/>
    </row>
    <row r="108" spans="1:9" s="763" customFormat="1" ht="14.25" customHeight="1">
      <c r="A108" s="59"/>
      <c r="B108" s="761" t="s">
        <v>667</v>
      </c>
      <c r="C108" s="762"/>
      <c r="D108" s="762"/>
      <c r="E108" s="762"/>
      <c r="F108" s="762"/>
      <c r="G108" s="762"/>
      <c r="H108" s="762"/>
      <c r="I108" s="762"/>
    </row>
    <row r="109" spans="1:9" s="763" customFormat="1" ht="14.25" customHeight="1">
      <c r="A109" s="59"/>
      <c r="B109" s="761" t="s">
        <v>668</v>
      </c>
      <c r="C109" s="762"/>
      <c r="D109" s="762"/>
      <c r="E109" s="762"/>
      <c r="F109" s="762"/>
      <c r="G109" s="762"/>
      <c r="H109" s="762"/>
      <c r="I109" s="762"/>
    </row>
    <row r="110" spans="1:9" ht="35.25" customHeight="1">
      <c r="A110" s="781" t="s">
        <v>1730</v>
      </c>
      <c r="B110" s="59" t="s">
        <v>1647</v>
      </c>
      <c r="C110" s="59"/>
      <c r="D110" s="59"/>
      <c r="E110" s="59"/>
      <c r="F110" s="59"/>
      <c r="G110" s="59"/>
      <c r="H110" s="59"/>
      <c r="I110" s="59"/>
    </row>
    <row r="111" spans="1:9" ht="14.25" customHeight="1">
      <c r="A111" s="59"/>
      <c r="B111" s="99" t="s">
        <v>1648</v>
      </c>
      <c r="C111" s="59"/>
      <c r="D111" s="59"/>
      <c r="E111" s="59"/>
      <c r="F111" s="59"/>
      <c r="G111" s="59"/>
      <c r="H111" s="59"/>
      <c r="I111" s="59"/>
    </row>
    <row r="112" spans="1:9" ht="14.25" customHeight="1">
      <c r="A112" s="59"/>
      <c r="B112" s="761" t="s">
        <v>1246</v>
      </c>
      <c r="C112" s="59"/>
      <c r="D112" s="59"/>
      <c r="E112" s="59"/>
      <c r="F112" s="59"/>
      <c r="G112" s="59"/>
      <c r="H112" s="59"/>
      <c r="I112" s="59"/>
    </row>
    <row r="113" spans="1:9" ht="14.25" customHeight="1">
      <c r="A113" s="59"/>
      <c r="B113" s="761" t="s">
        <v>1649</v>
      </c>
      <c r="C113" s="59"/>
      <c r="D113" s="59"/>
      <c r="E113" s="59"/>
      <c r="F113" s="59"/>
      <c r="G113" s="59"/>
      <c r="H113" s="59"/>
      <c r="I113" s="59"/>
    </row>
    <row r="114" spans="1:9" ht="35.25" customHeight="1">
      <c r="A114" s="781" t="s">
        <v>1731</v>
      </c>
      <c r="B114" s="59" t="s">
        <v>971</v>
      </c>
      <c r="C114" s="59"/>
      <c r="D114" s="59"/>
      <c r="E114" s="59"/>
      <c r="F114" s="59"/>
      <c r="G114" s="59"/>
      <c r="H114" s="59"/>
      <c r="I114" s="59"/>
    </row>
    <row r="115" spans="1:9" ht="14.25" customHeight="1">
      <c r="A115" s="100"/>
      <c r="B115" s="761" t="s">
        <v>972</v>
      </c>
      <c r="D115" s="59"/>
      <c r="E115" s="59"/>
      <c r="F115" s="59"/>
      <c r="G115" s="59"/>
      <c r="H115" s="59"/>
      <c r="I115" s="59"/>
    </row>
    <row r="116" spans="1:9" ht="35.25" customHeight="1">
      <c r="A116" s="782" t="s">
        <v>1732</v>
      </c>
      <c r="B116" s="59" t="s">
        <v>1650</v>
      </c>
      <c r="C116" s="59"/>
      <c r="D116" s="59"/>
      <c r="E116" s="59"/>
      <c r="F116" s="59"/>
      <c r="G116" s="59"/>
      <c r="H116" s="59"/>
      <c r="I116" s="59"/>
    </row>
    <row r="117" spans="1:9" ht="14.25" customHeight="1">
      <c r="A117" s="95"/>
      <c r="B117" s="761" t="s">
        <v>1651</v>
      </c>
      <c r="D117" s="59"/>
      <c r="E117" s="59"/>
      <c r="F117" s="59"/>
      <c r="G117" s="59"/>
      <c r="H117" s="59"/>
      <c r="I117" s="59"/>
    </row>
    <row r="118" spans="1:9" ht="35.25" customHeight="1">
      <c r="A118" s="101"/>
      <c r="B118" s="59"/>
      <c r="C118" s="59"/>
      <c r="D118" s="59"/>
      <c r="E118" s="59"/>
      <c r="F118" s="59"/>
      <c r="G118" s="59"/>
      <c r="H118" s="59"/>
      <c r="I118" s="59"/>
    </row>
    <row r="119" spans="1:9" ht="14.25" customHeight="1">
      <c r="B119" s="60"/>
      <c r="D119" s="59"/>
      <c r="E119" s="59"/>
      <c r="F119" s="59"/>
      <c r="G119" s="59"/>
      <c r="H119" s="59"/>
      <c r="I119" s="59"/>
    </row>
    <row r="120" spans="1:9" ht="35.25" customHeight="1">
      <c r="A120" s="101"/>
      <c r="B120" s="59"/>
      <c r="C120" s="59"/>
      <c r="D120" s="59"/>
      <c r="E120" s="59"/>
      <c r="F120" s="59"/>
      <c r="G120" s="59"/>
      <c r="H120" s="59"/>
      <c r="I120" s="59"/>
    </row>
    <row r="121" spans="1:9" ht="14.25" customHeight="1">
      <c r="B121" s="60"/>
      <c r="D121" s="59"/>
      <c r="E121" s="59"/>
      <c r="F121" s="59"/>
      <c r="G121" s="59"/>
      <c r="H121" s="59"/>
      <c r="I121" s="59"/>
    </row>
    <row r="122" spans="1:9" ht="35.25" customHeight="1">
      <c r="A122" s="101"/>
      <c r="B122" s="59"/>
      <c r="C122" s="59"/>
      <c r="D122" s="59"/>
      <c r="E122" s="59"/>
      <c r="F122" s="59"/>
      <c r="G122" s="59"/>
      <c r="H122" s="59"/>
      <c r="I122" s="59"/>
    </row>
    <row r="123" spans="1:9" ht="14.25" customHeight="1">
      <c r="B123" s="60"/>
      <c r="D123" s="59"/>
      <c r="E123" s="59"/>
      <c r="F123" s="59"/>
      <c r="G123" s="59"/>
      <c r="H123" s="59"/>
      <c r="I123" s="59"/>
    </row>
    <row r="124" spans="1:9" ht="35.25" customHeight="1">
      <c r="A124" s="101"/>
      <c r="B124" s="59"/>
      <c r="C124" s="59"/>
      <c r="D124" s="59"/>
      <c r="E124" s="59"/>
      <c r="F124" s="59"/>
      <c r="G124" s="59"/>
      <c r="H124" s="59"/>
      <c r="I124" s="59"/>
    </row>
    <row r="125" spans="1:9" ht="14.25" customHeight="1">
      <c r="B125" s="60"/>
      <c r="D125" s="59"/>
      <c r="E125" s="59"/>
      <c r="F125" s="59"/>
      <c r="G125" s="59"/>
      <c r="H125" s="59"/>
      <c r="I125" s="59"/>
    </row>
    <row r="126" spans="1:9" ht="35.25" customHeight="1">
      <c r="A126" s="101"/>
      <c r="B126" s="59"/>
      <c r="C126" s="59"/>
      <c r="D126" s="59"/>
      <c r="E126" s="59"/>
      <c r="F126" s="59"/>
      <c r="G126" s="59"/>
      <c r="H126" s="59"/>
      <c r="I126" s="59"/>
    </row>
    <row r="127" spans="1:9" ht="14.25" customHeight="1">
      <c r="B127" s="60"/>
      <c r="D127" s="59"/>
      <c r="E127" s="59"/>
      <c r="F127" s="59"/>
      <c r="G127" s="59"/>
      <c r="H127" s="59"/>
      <c r="I127" s="59"/>
    </row>
    <row r="128" spans="1:9" ht="35.25" customHeight="1">
      <c r="A128" s="101"/>
      <c r="B128" s="59"/>
      <c r="C128" s="59"/>
      <c r="D128" s="59"/>
      <c r="E128" s="59"/>
      <c r="F128" s="59"/>
      <c r="G128" s="59"/>
      <c r="H128" s="59"/>
      <c r="I128" s="59"/>
    </row>
    <row r="129" spans="1:9" ht="14.25" customHeight="1">
      <c r="B129" s="60"/>
      <c r="D129" s="59"/>
      <c r="E129" s="59"/>
      <c r="F129" s="59"/>
      <c r="G129" s="59"/>
      <c r="H129" s="59"/>
      <c r="I129" s="59"/>
    </row>
    <row r="130" spans="1:9" ht="35.25" customHeight="1">
      <c r="A130" s="101"/>
      <c r="B130" s="59"/>
      <c r="C130" s="59"/>
      <c r="D130" s="59"/>
      <c r="E130" s="59"/>
      <c r="F130" s="59"/>
      <c r="G130" s="59"/>
      <c r="H130" s="59"/>
      <c r="I130" s="59"/>
    </row>
    <row r="131" spans="1:9" ht="14.25" customHeight="1">
      <c r="B131" s="60"/>
      <c r="D131" s="59"/>
      <c r="E131" s="59"/>
      <c r="F131" s="59"/>
      <c r="G131" s="59"/>
      <c r="H131" s="59"/>
      <c r="I131" s="59"/>
    </row>
    <row r="132" spans="1:9" ht="35.25" customHeight="1">
      <c r="A132" s="101"/>
      <c r="B132" s="59"/>
      <c r="C132" s="59"/>
      <c r="D132" s="59"/>
      <c r="E132" s="59"/>
      <c r="F132" s="59"/>
      <c r="G132" s="59"/>
      <c r="H132" s="59"/>
      <c r="I132" s="59"/>
    </row>
    <row r="133" spans="1:9" ht="14.25" customHeight="1">
      <c r="B133" s="60"/>
      <c r="D133" s="59"/>
      <c r="E133" s="59"/>
      <c r="F133" s="59"/>
      <c r="G133" s="59"/>
      <c r="H133" s="59"/>
      <c r="I133" s="59"/>
    </row>
    <row r="134" spans="1:9" ht="35.25" customHeight="1">
      <c r="A134" s="101"/>
      <c r="B134" s="59"/>
      <c r="C134" s="59"/>
      <c r="D134" s="59"/>
      <c r="E134" s="59"/>
      <c r="F134" s="59"/>
      <c r="G134" s="59"/>
      <c r="H134" s="59"/>
      <c r="I134" s="59"/>
    </row>
    <row r="135" spans="1:9" ht="14.25" customHeight="1">
      <c r="B135" s="60"/>
      <c r="D135" s="59"/>
      <c r="E135" s="59"/>
      <c r="F135" s="59"/>
      <c r="G135" s="59"/>
      <c r="H135" s="59"/>
      <c r="I135" s="59"/>
    </row>
    <row r="136" spans="1:9" ht="35.25" customHeight="1">
      <c r="A136" s="101"/>
      <c r="B136" s="59"/>
      <c r="C136" s="59"/>
      <c r="D136" s="59"/>
      <c r="E136" s="59"/>
      <c r="F136" s="59"/>
      <c r="G136" s="59"/>
      <c r="H136" s="59"/>
      <c r="I136" s="59"/>
    </row>
    <row r="137" spans="1:9" ht="14.25" customHeight="1">
      <c r="B137" s="60"/>
      <c r="D137" s="59"/>
      <c r="E137" s="59"/>
      <c r="F137" s="59"/>
      <c r="G137" s="59"/>
      <c r="H137" s="59"/>
      <c r="I137" s="59"/>
    </row>
    <row r="138" spans="1:9" ht="35.25" customHeight="1">
      <c r="A138" s="101"/>
      <c r="B138" s="59"/>
      <c r="C138" s="59"/>
      <c r="D138" s="59"/>
      <c r="E138" s="59"/>
      <c r="F138" s="59"/>
      <c r="G138" s="59"/>
      <c r="H138" s="59"/>
      <c r="I138" s="59"/>
    </row>
    <row r="139" spans="1:9" ht="14.25" customHeight="1">
      <c r="B139" s="60"/>
      <c r="D139" s="59"/>
      <c r="E139" s="59"/>
      <c r="F139" s="59"/>
      <c r="G139" s="59"/>
      <c r="H139" s="59"/>
      <c r="I139" s="59"/>
    </row>
    <row r="140" spans="1:9" ht="35.25" customHeight="1">
      <c r="A140" s="101"/>
      <c r="B140" s="59"/>
      <c r="C140" s="59"/>
      <c r="D140" s="59"/>
      <c r="E140" s="59"/>
      <c r="F140" s="59"/>
      <c r="G140" s="59"/>
      <c r="H140" s="59"/>
      <c r="I140" s="59"/>
    </row>
    <row r="141" spans="1:9" ht="14.25" customHeight="1">
      <c r="B141" s="60"/>
      <c r="D141" s="59"/>
      <c r="E141" s="59"/>
      <c r="F141" s="59"/>
      <c r="G141" s="59"/>
      <c r="H141" s="59"/>
      <c r="I141" s="59"/>
    </row>
    <row r="142" spans="1:9" ht="35.25" customHeight="1">
      <c r="A142" s="101"/>
      <c r="B142" s="59"/>
      <c r="C142" s="59"/>
      <c r="D142" s="59"/>
      <c r="E142" s="59"/>
      <c r="F142" s="59"/>
      <c r="G142" s="59"/>
      <c r="H142" s="59"/>
      <c r="I142" s="59"/>
    </row>
    <row r="143" spans="1:9" ht="14.25" customHeight="1">
      <c r="B143" s="60"/>
      <c r="D143" s="59"/>
      <c r="E143" s="59"/>
      <c r="F143" s="59"/>
      <c r="G143" s="59"/>
      <c r="H143" s="59"/>
      <c r="I143" s="59"/>
    </row>
    <row r="144" spans="1:9" ht="35.25" customHeight="1">
      <c r="A144" s="101"/>
      <c r="B144" s="59"/>
      <c r="C144" s="59"/>
      <c r="D144" s="59"/>
      <c r="E144" s="59"/>
      <c r="F144" s="59"/>
      <c r="G144" s="59"/>
      <c r="H144" s="59"/>
      <c r="I144" s="59"/>
    </row>
    <row r="145" spans="1:9" ht="14.25" customHeight="1">
      <c r="B145" s="60"/>
      <c r="D145" s="59"/>
      <c r="E145" s="59"/>
      <c r="F145" s="59"/>
      <c r="G145" s="59"/>
      <c r="H145" s="59"/>
      <c r="I145" s="59"/>
    </row>
    <row r="146" spans="1:9" ht="35.25" customHeight="1">
      <c r="A146" s="101"/>
      <c r="B146" s="59"/>
      <c r="C146" s="59"/>
      <c r="D146" s="59"/>
      <c r="E146" s="59"/>
      <c r="F146" s="59"/>
      <c r="G146" s="59"/>
      <c r="H146" s="59"/>
      <c r="I146" s="59"/>
    </row>
    <row r="147" spans="1:9" ht="14.25" customHeight="1">
      <c r="B147" s="60"/>
      <c r="D147" s="59"/>
      <c r="E147" s="59"/>
      <c r="F147" s="59"/>
      <c r="G147" s="59"/>
      <c r="H147" s="59"/>
      <c r="I147" s="59"/>
    </row>
    <row r="148" spans="1:9" ht="35.25" customHeight="1">
      <c r="A148" s="101"/>
      <c r="B148" s="59"/>
      <c r="C148" s="59"/>
      <c r="D148" s="59"/>
      <c r="E148" s="59"/>
      <c r="F148" s="59"/>
      <c r="G148" s="59"/>
      <c r="H148" s="59"/>
      <c r="I148" s="59"/>
    </row>
    <row r="149" spans="1:9" ht="14.25" customHeight="1">
      <c r="B149" s="60"/>
      <c r="D149" s="59"/>
      <c r="E149" s="59"/>
      <c r="F149" s="59"/>
      <c r="G149" s="59"/>
      <c r="H149" s="59"/>
      <c r="I149" s="59"/>
    </row>
    <row r="150" spans="1:9" ht="35.25" customHeight="1">
      <c r="A150" s="101"/>
      <c r="B150" s="59"/>
      <c r="C150" s="59"/>
      <c r="D150" s="59"/>
      <c r="E150" s="59"/>
      <c r="F150" s="59"/>
      <c r="G150" s="59"/>
      <c r="H150" s="59"/>
      <c r="I150" s="59"/>
    </row>
    <row r="151" spans="1:9" ht="14.25" customHeight="1">
      <c r="B151" s="60"/>
      <c r="D151" s="59"/>
      <c r="E151" s="59"/>
      <c r="F151" s="59"/>
      <c r="G151" s="59"/>
      <c r="H151" s="59"/>
      <c r="I151" s="59"/>
    </row>
    <row r="152" spans="1:9" ht="35.25" customHeight="1">
      <c r="A152" s="101"/>
      <c r="B152" s="59"/>
      <c r="C152" s="59"/>
      <c r="D152" s="59"/>
      <c r="E152" s="59"/>
      <c r="F152" s="59"/>
      <c r="G152" s="59"/>
      <c r="H152" s="59"/>
      <c r="I152" s="59"/>
    </row>
    <row r="153" spans="1:9" ht="14.25" customHeight="1">
      <c r="B153" s="60"/>
      <c r="D153" s="59"/>
      <c r="E153" s="59"/>
      <c r="F153" s="59"/>
      <c r="G153" s="59"/>
      <c r="H153" s="59"/>
      <c r="I153" s="59"/>
    </row>
    <row r="154" spans="1:9" ht="35.25" customHeight="1">
      <c r="A154" s="101"/>
      <c r="B154" s="59"/>
      <c r="C154" s="59"/>
      <c r="D154" s="59"/>
      <c r="E154" s="59"/>
      <c r="F154" s="59"/>
      <c r="G154" s="59"/>
      <c r="H154" s="59"/>
      <c r="I154" s="59"/>
    </row>
    <row r="155" spans="1:9" ht="14.25" customHeight="1">
      <c r="B155" s="60"/>
      <c r="D155" s="59"/>
      <c r="E155" s="59"/>
      <c r="F155" s="59"/>
      <c r="G155" s="59"/>
      <c r="H155" s="59"/>
      <c r="I155" s="59"/>
    </row>
    <row r="156" spans="1:9" ht="35.25" customHeight="1">
      <c r="A156" s="101"/>
      <c r="B156" s="59"/>
      <c r="C156" s="59"/>
      <c r="D156" s="59"/>
      <c r="E156" s="59"/>
      <c r="F156" s="59"/>
      <c r="G156" s="59"/>
      <c r="H156" s="59"/>
      <c r="I156" s="59"/>
    </row>
    <row r="157" spans="1:9" ht="14.25" customHeight="1">
      <c r="B157" s="60"/>
      <c r="D157" s="59"/>
      <c r="E157" s="59"/>
      <c r="F157" s="59"/>
      <c r="G157" s="59"/>
      <c r="H157" s="59"/>
      <c r="I157" s="59"/>
    </row>
    <row r="158" spans="1:9" ht="35.25" customHeight="1">
      <c r="A158" s="101"/>
      <c r="B158" s="59"/>
      <c r="C158" s="59"/>
      <c r="D158" s="59"/>
      <c r="E158" s="59"/>
      <c r="F158" s="59"/>
      <c r="G158" s="59"/>
      <c r="H158" s="59"/>
      <c r="I158" s="59"/>
    </row>
    <row r="159" spans="1:9" ht="14.25" customHeight="1">
      <c r="B159" s="60"/>
      <c r="D159" s="59"/>
      <c r="E159" s="59"/>
      <c r="F159" s="59"/>
      <c r="G159" s="59"/>
      <c r="H159" s="59"/>
      <c r="I159" s="59"/>
    </row>
    <row r="160" spans="1:9" ht="35.25" customHeight="1">
      <c r="A160" s="101"/>
      <c r="B160" s="59"/>
      <c r="C160" s="59"/>
      <c r="D160" s="59"/>
      <c r="E160" s="59"/>
      <c r="F160" s="59"/>
      <c r="G160" s="59"/>
      <c r="H160" s="59"/>
      <c r="I160" s="59"/>
    </row>
    <row r="161" spans="1:9" ht="14.25" customHeight="1">
      <c r="B161" s="60"/>
      <c r="D161" s="59"/>
      <c r="E161" s="59"/>
      <c r="F161" s="59"/>
      <c r="G161" s="59"/>
      <c r="H161" s="59"/>
      <c r="I161" s="59"/>
    </row>
    <row r="162" spans="1:9" ht="35.25" customHeight="1">
      <c r="A162" s="101"/>
      <c r="B162" s="59"/>
      <c r="C162" s="59"/>
      <c r="D162" s="59"/>
      <c r="E162" s="59"/>
      <c r="F162" s="59"/>
      <c r="G162" s="59"/>
      <c r="H162" s="59"/>
      <c r="I162" s="59"/>
    </row>
    <row r="163" spans="1:9" ht="14.25" customHeight="1">
      <c r="B163" s="60"/>
      <c r="D163" s="59"/>
      <c r="E163" s="59"/>
      <c r="F163" s="59"/>
      <c r="G163" s="59"/>
      <c r="H163" s="59"/>
      <c r="I163" s="59"/>
    </row>
    <row r="164" spans="1:9" ht="35.25" customHeight="1">
      <c r="A164" s="101"/>
      <c r="B164" s="59"/>
      <c r="C164" s="59"/>
      <c r="D164" s="59"/>
      <c r="E164" s="59"/>
      <c r="F164" s="59"/>
      <c r="G164" s="59"/>
      <c r="H164" s="59"/>
      <c r="I164" s="59"/>
    </row>
    <row r="165" spans="1:9" ht="14.25" customHeight="1">
      <c r="B165" s="60"/>
      <c r="D165" s="59"/>
      <c r="E165" s="59"/>
      <c r="F165" s="59"/>
      <c r="G165" s="59"/>
      <c r="H165" s="59"/>
      <c r="I165" s="59"/>
    </row>
    <row r="166" spans="1:9" ht="35.25" customHeight="1">
      <c r="A166" s="101"/>
      <c r="B166" s="59"/>
      <c r="C166" s="59"/>
      <c r="D166" s="59"/>
      <c r="E166" s="59"/>
      <c r="F166" s="59"/>
      <c r="G166" s="59"/>
      <c r="H166" s="59"/>
      <c r="I166" s="59"/>
    </row>
    <row r="167" spans="1:9" ht="14.25" customHeight="1">
      <c r="B167" s="60"/>
      <c r="D167" s="59"/>
      <c r="E167" s="59"/>
      <c r="F167" s="59"/>
      <c r="G167" s="59"/>
      <c r="H167" s="59"/>
      <c r="I167" s="59"/>
    </row>
    <row r="168" spans="1:9" ht="35.25" customHeight="1">
      <c r="A168" s="101"/>
      <c r="B168" s="59"/>
      <c r="C168" s="59"/>
      <c r="D168" s="59"/>
      <c r="E168" s="59"/>
      <c r="F168" s="59"/>
      <c r="G168" s="59"/>
      <c r="H168" s="59"/>
      <c r="I168" s="59"/>
    </row>
    <row r="169" spans="1:9" ht="14.25" customHeight="1">
      <c r="B169" s="60"/>
      <c r="D169" s="59"/>
      <c r="E169" s="59"/>
      <c r="F169" s="59"/>
      <c r="G169" s="59"/>
      <c r="H169" s="59"/>
      <c r="I169" s="59"/>
    </row>
    <row r="170" spans="1:9" ht="35.25" customHeight="1">
      <c r="A170" s="101"/>
      <c r="B170" s="59"/>
      <c r="C170" s="59"/>
      <c r="D170" s="59"/>
      <c r="E170" s="59"/>
      <c r="F170" s="59"/>
      <c r="G170" s="59"/>
      <c r="H170" s="59"/>
      <c r="I170" s="59"/>
    </row>
    <row r="171" spans="1:9" ht="14.25" customHeight="1">
      <c r="B171" s="60"/>
      <c r="D171" s="59"/>
      <c r="E171" s="59"/>
      <c r="F171" s="59"/>
      <c r="G171" s="59"/>
      <c r="H171" s="59"/>
      <c r="I171" s="59"/>
    </row>
    <row r="172" spans="1:9" ht="35.25" customHeight="1">
      <c r="A172" s="101"/>
      <c r="B172" s="59"/>
      <c r="C172" s="59"/>
      <c r="D172" s="59"/>
      <c r="E172" s="59"/>
      <c r="F172" s="59"/>
      <c r="G172" s="59"/>
      <c r="H172" s="59"/>
      <c r="I172" s="59"/>
    </row>
    <row r="173" spans="1:9" ht="14.25" customHeight="1">
      <c r="B173" s="60"/>
      <c r="D173" s="59"/>
      <c r="E173" s="59"/>
      <c r="F173" s="59"/>
      <c r="G173" s="59"/>
      <c r="H173" s="59"/>
      <c r="I173" s="59"/>
    </row>
    <row r="174" spans="1:9" ht="35.25" customHeight="1">
      <c r="A174" s="101"/>
      <c r="B174" s="59"/>
      <c r="C174" s="59"/>
      <c r="D174" s="59"/>
      <c r="E174" s="59"/>
      <c r="F174" s="59"/>
      <c r="G174" s="59"/>
      <c r="H174" s="59"/>
      <c r="I174" s="59"/>
    </row>
    <row r="175" spans="1:9" ht="14.25" customHeight="1">
      <c r="B175" s="60"/>
      <c r="D175" s="59"/>
      <c r="E175" s="59"/>
      <c r="F175" s="59"/>
      <c r="G175" s="59"/>
      <c r="H175" s="59"/>
      <c r="I175" s="59"/>
    </row>
    <row r="176" spans="1:9" ht="35.25" customHeight="1">
      <c r="A176" s="101"/>
      <c r="B176" s="59"/>
      <c r="C176" s="59"/>
      <c r="D176" s="59"/>
      <c r="E176" s="59"/>
      <c r="F176" s="59"/>
      <c r="G176" s="59"/>
      <c r="H176" s="59"/>
      <c r="I176" s="59"/>
    </row>
    <row r="177" spans="1:9" ht="14.25" customHeight="1">
      <c r="B177" s="60"/>
      <c r="D177" s="59"/>
      <c r="E177" s="59"/>
      <c r="F177" s="59"/>
      <c r="G177" s="59"/>
      <c r="H177" s="59"/>
      <c r="I177" s="59"/>
    </row>
    <row r="178" spans="1:9" ht="35.25" customHeight="1">
      <c r="A178" s="101"/>
      <c r="B178" s="59"/>
      <c r="C178" s="59"/>
      <c r="D178" s="59"/>
      <c r="E178" s="59"/>
      <c r="F178" s="59"/>
      <c r="G178" s="59"/>
      <c r="H178" s="59"/>
      <c r="I178" s="59"/>
    </row>
    <row r="179" spans="1:9" ht="14.25" customHeight="1">
      <c r="B179" s="60"/>
      <c r="D179" s="59"/>
      <c r="E179" s="59"/>
      <c r="F179" s="59"/>
      <c r="G179" s="59"/>
      <c r="H179" s="59"/>
      <c r="I179" s="59"/>
    </row>
    <row r="180" spans="1:9" ht="35.25" customHeight="1">
      <c r="A180" s="101"/>
      <c r="B180" s="59"/>
      <c r="C180" s="59"/>
      <c r="D180" s="59"/>
      <c r="E180" s="59"/>
      <c r="F180" s="59"/>
      <c r="G180" s="59"/>
      <c r="H180" s="59"/>
      <c r="I180" s="59"/>
    </row>
  </sheetData>
  <customSheetViews>
    <customSheetView guid="{17A61E15-CB34-4E45-B54C-4890B27A542F}" showGridLines="0">
      <pageMargins left="0.7" right="0.7" top="0.75" bottom="0.75" header="0.3" footer="0.3"/>
      <pageSetup paperSize="9" orientation="portrait" r:id="rId1"/>
    </customSheetView>
  </customSheetViews>
  <hyperlinks>
    <hyperlink ref="A3" location="'Tabl.1(118)'!A1" display="TABL.1(118). "/>
    <hyperlink ref="A5" location="'Tabl.2(119)'!A1" display="TABL.2(119). "/>
    <hyperlink ref="A7" location="'Tabl.3(120)'!A1" display="TABL.3(120). "/>
    <hyperlink ref="A9" location="'Tabl.4(121)'!A1" display="TABL.4(121). "/>
    <hyperlink ref="A11" location="'Tabl.5(122)'!A1" display="TABL.5(122). "/>
    <hyperlink ref="A13" location="'Tabl.6(123)'!A1" display="TABL.6(123). "/>
    <hyperlink ref="A19" location="'Tabl.9(126)'!A1" display="TABL.9(126). "/>
    <hyperlink ref="A23" location="'Tabl.11(128)'!A1" display="TABL.11(128)."/>
    <hyperlink ref="A25" location="'Tabl.12(129)'!A1" display="TABL.12(129). "/>
    <hyperlink ref="A27" location="'Tabl.13(130)'!A1" display="TABL.13(130). "/>
    <hyperlink ref="A29" location="'Tabl.14(131)'!A1" display="TABL.14(131). "/>
    <hyperlink ref="A33" location="'Tabl.16(133)'!A1" display="TABL.16(133).  "/>
    <hyperlink ref="A35" location="'Tabl.18(135)'!A1" display="TABL. 17(134). "/>
    <hyperlink ref="A37" location="'Tabl.18(135)'!A1" display="TABL. 18(135).  "/>
    <hyperlink ref="A41" location="'Tabl.19(136)'!A1" display="TABL. 19(136). "/>
    <hyperlink ref="A44" location="'Tabl.20(137)'!A1" display="TABL. 20(137). "/>
    <hyperlink ref="A48" location="'Tabl.21(138)'!A1" display="TABL. 21(138)  "/>
    <hyperlink ref="A52" location="'Tabl.22(139)'!A1" display="TABL. 22(139)."/>
    <hyperlink ref="A56" location="'Tabl.23(140)'!A1" display="TABL. 23(140). "/>
    <hyperlink ref="A60" location="'Tabl.24(141)'!A1" display="TABL. 24(141). "/>
    <hyperlink ref="A62" location="'Tabl.25(142)'!A1" display="TABL. 25(142)."/>
    <hyperlink ref="A64" location="'Tabl.26(143)'!A1" display="TABL. 26(143). "/>
    <hyperlink ref="A66" location="'Tabl.27(144)'!A1" display="TABL. 27(144).  "/>
    <hyperlink ref="A68" location="'Tabl.28(145)'!A1" display="TABL. 28(145). "/>
    <hyperlink ref="A72" location="'Tabl.29(146)'!A1" display="TABL. 29(146). "/>
    <hyperlink ref="A76" location="'Tabl.30(147)'!A1" display="TABL. 30(147). "/>
    <hyperlink ref="A114" location="'Tab. 45(162)'!A1" display="TABL. 45(162). "/>
    <hyperlink ref="A80" location="'Tabl.31(148)'!A1" display="TABL. 31(148). "/>
    <hyperlink ref="A82" location="'Tabl.32(149)'!A1" display="TABL. 32(149). "/>
    <hyperlink ref="A84" location="'Tabl.33(150)'!A1" display="TABL. 33(150). "/>
    <hyperlink ref="A86" location="'Tabl.34(151)'!A1" display="TABL. 34(151). "/>
    <hyperlink ref="A88" location="'Tabl.35(152)'!A1" display="TABL. 35(152). "/>
    <hyperlink ref="A90" location="'Tabl.36(153)'!A1" display="TABL. 36(153). "/>
    <hyperlink ref="A92" location="'Tabl.37(154)'!A1" display="TABL. 37(154). "/>
    <hyperlink ref="A94" location="'Tabl.38(155)'!A1" display="TABL. 38(155). "/>
    <hyperlink ref="A96" location="'Tabl.39(156)'!A1" display="TABL. 39(156). "/>
    <hyperlink ref="A98" location="'Tabl.40(157)'!A1" display="TABL. 40(157). "/>
    <hyperlink ref="A100" location="'Tabl.41(158)'!A1" display="TABL. 41(158). "/>
    <hyperlink ref="A102" location="'Tabl.42(159)'!A1" display="TABL. 42(159). "/>
    <hyperlink ref="A106" location="'Tabl.43(160)'!A1" display="TABL. 43(160). "/>
    <hyperlink ref="A110" location="'Tabl.44(161)'!A1" display="TABL. 44(161). "/>
    <hyperlink ref="A31" location="'Tabl.15(132)'!A1" display="TABL.15(132). "/>
    <hyperlink ref="A15" location="'Tabl.7(124)'!A1" display="TABL.7(124). "/>
    <hyperlink ref="A21" location="'Tabl.10(127)'!A1" display="TABL.10(127). "/>
    <hyperlink ref="A17" location="'Tabl.8(125)'!A1" display="TABL.8(125). "/>
    <hyperlink ref="A116" location="'Tabl.46(163)'!A1" display="TABL.46(163)."/>
  </hyperlinks>
  <pageMargins left="0.7" right="0.7" top="0.75" bottom="0.75" header="0.3" footer="0.3"/>
  <pageSetup paperSize="9" scale="75" fitToHeight="0" orientation="portrait"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showGridLines="0" zoomScaleNormal="100" workbookViewId="0">
      <selection sqref="A1:F1"/>
    </sheetView>
  </sheetViews>
  <sheetFormatPr defaultRowHeight="12"/>
  <cols>
    <col min="1" max="1" width="48" style="37" customWidth="1"/>
    <col min="2" max="7" width="9.85546875" style="37" customWidth="1"/>
    <col min="8" max="8" width="9.140625" style="37"/>
    <col min="9" max="9" width="9.28515625" style="37" bestFit="1" customWidth="1"/>
    <col min="10" max="16384" width="9.140625" style="37"/>
  </cols>
  <sheetData>
    <row r="1" spans="1:10" ht="13.5" customHeight="1">
      <c r="A1" s="876" t="s">
        <v>1750</v>
      </c>
      <c r="B1" s="876"/>
      <c r="C1" s="876"/>
      <c r="D1" s="876"/>
      <c r="E1" s="876"/>
      <c r="F1" s="876"/>
      <c r="G1" s="54"/>
      <c r="H1" s="449"/>
      <c r="I1" s="2" t="s">
        <v>623</v>
      </c>
      <c r="J1" s="1"/>
    </row>
    <row r="2" spans="1:10" ht="13.5" customHeight="1">
      <c r="A2" s="450" t="s">
        <v>1254</v>
      </c>
      <c r="B2" s="54"/>
      <c r="C2" s="54"/>
      <c r="D2" s="54"/>
      <c r="E2" s="54"/>
      <c r="F2" s="54"/>
      <c r="G2" s="54"/>
      <c r="H2" s="54"/>
      <c r="I2" s="106" t="s">
        <v>624</v>
      </c>
      <c r="J2" s="1"/>
    </row>
    <row r="3" spans="1:10" ht="13.5" customHeight="1">
      <c r="A3" s="877" t="s">
        <v>690</v>
      </c>
      <c r="B3" s="878"/>
      <c r="C3" s="878"/>
      <c r="D3" s="878"/>
      <c r="E3" s="878"/>
      <c r="F3" s="878"/>
      <c r="G3" s="451"/>
      <c r="H3" s="14"/>
      <c r="I3" s="252"/>
      <c r="J3" s="252"/>
    </row>
    <row r="4" spans="1:10" ht="13.5" customHeight="1">
      <c r="A4" s="765" t="s">
        <v>648</v>
      </c>
      <c r="B4" s="765"/>
      <c r="C4" s="765"/>
      <c r="D4" s="765"/>
      <c r="E4" s="765"/>
      <c r="F4" s="765"/>
      <c r="G4" s="43"/>
      <c r="H4" s="43"/>
    </row>
    <row r="5" spans="1:10" ht="5.0999999999999996" customHeight="1">
      <c r="A5" s="166"/>
    </row>
    <row r="6" spans="1:10" ht="40.5" customHeight="1">
      <c r="A6" s="88" t="s">
        <v>1287</v>
      </c>
      <c r="B6" s="4">
        <v>2000</v>
      </c>
      <c r="C6" s="4">
        <v>2005</v>
      </c>
      <c r="D6" s="4">
        <v>2010</v>
      </c>
      <c r="E6" s="4">
        <v>2015</v>
      </c>
      <c r="F6" s="86">
        <v>2017</v>
      </c>
      <c r="G6" s="86">
        <v>2018</v>
      </c>
    </row>
    <row r="7" spans="1:10" ht="14.25" customHeight="1">
      <c r="A7" s="170" t="s">
        <v>525</v>
      </c>
      <c r="B7" s="452">
        <v>1554</v>
      </c>
      <c r="C7" s="452">
        <v>1387</v>
      </c>
      <c r="D7" s="452">
        <v>1358</v>
      </c>
      <c r="E7" s="452">
        <v>1342</v>
      </c>
      <c r="F7" s="453">
        <v>1339</v>
      </c>
      <c r="G7" s="454">
        <v>1331</v>
      </c>
    </row>
    <row r="8" spans="1:10" ht="14.25" customHeight="1">
      <c r="A8" s="238" t="s">
        <v>526</v>
      </c>
      <c r="B8" s="24"/>
      <c r="C8" s="24"/>
      <c r="D8" s="24"/>
      <c r="E8" s="24"/>
      <c r="F8" s="246"/>
      <c r="G8" s="246"/>
    </row>
    <row r="9" spans="1:10" ht="14.25" customHeight="1">
      <c r="A9" s="205" t="s">
        <v>527</v>
      </c>
      <c r="B9" s="24">
        <v>1353</v>
      </c>
      <c r="C9" s="24">
        <v>1228</v>
      </c>
      <c r="D9" s="24">
        <v>1209</v>
      </c>
      <c r="E9" s="24">
        <v>1204</v>
      </c>
      <c r="F9" s="246">
        <v>1180</v>
      </c>
      <c r="G9" s="246">
        <v>1150</v>
      </c>
    </row>
    <row r="10" spans="1:10" ht="14.25" customHeight="1">
      <c r="A10" s="237" t="s">
        <v>528</v>
      </c>
      <c r="B10" s="24"/>
      <c r="C10" s="24"/>
      <c r="D10" s="24"/>
      <c r="E10" s="24"/>
      <c r="F10" s="246"/>
      <c r="G10" s="246"/>
    </row>
    <row r="11" spans="1:10" ht="14.25" customHeight="1">
      <c r="A11" s="455" t="s">
        <v>529</v>
      </c>
      <c r="B11" s="24"/>
      <c r="C11" s="24"/>
      <c r="D11" s="24"/>
      <c r="E11" s="116"/>
      <c r="F11" s="246"/>
      <c r="G11" s="246"/>
    </row>
    <row r="12" spans="1:10" ht="14.25" customHeight="1">
      <c r="A12" s="389" t="s">
        <v>530</v>
      </c>
      <c r="B12" s="24"/>
      <c r="C12" s="24"/>
      <c r="D12" s="24"/>
      <c r="E12" s="116"/>
      <c r="F12" s="246"/>
      <c r="G12" s="246"/>
    </row>
    <row r="13" spans="1:10" ht="14.25" customHeight="1">
      <c r="A13" s="456" t="s">
        <v>531</v>
      </c>
      <c r="B13" s="24">
        <v>22</v>
      </c>
      <c r="C13" s="24">
        <v>26</v>
      </c>
      <c r="D13" s="24">
        <v>20</v>
      </c>
      <c r="E13" s="24">
        <v>22</v>
      </c>
      <c r="F13" s="246">
        <v>15</v>
      </c>
      <c r="G13" s="246">
        <v>17</v>
      </c>
    </row>
    <row r="14" spans="1:10" ht="14.25" customHeight="1">
      <c r="A14" s="460" t="s">
        <v>532</v>
      </c>
      <c r="B14" s="24"/>
      <c r="C14" s="24"/>
      <c r="D14" s="24"/>
      <c r="E14" s="24"/>
      <c r="F14" s="246"/>
      <c r="G14" s="246"/>
    </row>
    <row r="15" spans="1:10" ht="14.25" customHeight="1">
      <c r="A15" s="456" t="s">
        <v>1250</v>
      </c>
      <c r="B15" s="24">
        <v>58</v>
      </c>
      <c r="C15" s="24">
        <v>44</v>
      </c>
      <c r="D15" s="24">
        <v>43</v>
      </c>
      <c r="E15" s="24">
        <v>39</v>
      </c>
      <c r="F15" s="246">
        <v>50</v>
      </c>
      <c r="G15" s="246">
        <v>39</v>
      </c>
    </row>
    <row r="16" spans="1:10" ht="14.25" customHeight="1">
      <c r="A16" s="456" t="s">
        <v>1251</v>
      </c>
      <c r="B16" s="24">
        <v>196</v>
      </c>
      <c r="C16" s="24">
        <v>168</v>
      </c>
      <c r="D16" s="24">
        <v>181</v>
      </c>
      <c r="E16" s="24">
        <v>171</v>
      </c>
      <c r="F16" s="246">
        <v>117</v>
      </c>
      <c r="G16" s="246">
        <v>118</v>
      </c>
    </row>
    <row r="17" spans="1:7" ht="14.25" customHeight="1">
      <c r="A17" s="456" t="s">
        <v>1253</v>
      </c>
      <c r="B17" s="24">
        <v>102</v>
      </c>
      <c r="C17" s="24">
        <v>67</v>
      </c>
      <c r="D17" s="24">
        <v>46</v>
      </c>
      <c r="E17" s="24">
        <v>36</v>
      </c>
      <c r="F17" s="246">
        <v>38</v>
      </c>
      <c r="G17" s="246">
        <v>38</v>
      </c>
    </row>
    <row r="18" spans="1:7" ht="14.25" customHeight="1">
      <c r="A18" s="456" t="s">
        <v>1252</v>
      </c>
      <c r="B18" s="24">
        <v>555</v>
      </c>
      <c r="C18" s="24">
        <v>434</v>
      </c>
      <c r="D18" s="24">
        <v>357</v>
      </c>
      <c r="E18" s="24">
        <v>291</v>
      </c>
      <c r="F18" s="246">
        <v>218</v>
      </c>
      <c r="G18" s="246">
        <v>211</v>
      </c>
    </row>
    <row r="19" spans="1:7" ht="14.25" customHeight="1">
      <c r="A19" s="456" t="s">
        <v>533</v>
      </c>
      <c r="B19" s="24">
        <v>420</v>
      </c>
      <c r="C19" s="24">
        <v>489</v>
      </c>
      <c r="D19" s="24">
        <v>562</v>
      </c>
      <c r="E19" s="24">
        <v>645</v>
      </c>
      <c r="F19" s="246">
        <v>742</v>
      </c>
      <c r="G19" s="246">
        <v>727</v>
      </c>
    </row>
    <row r="20" spans="1:7" ht="14.25" customHeight="1">
      <c r="A20" s="460" t="s">
        <v>534</v>
      </c>
      <c r="B20" s="24"/>
      <c r="C20" s="24"/>
      <c r="D20" s="24"/>
      <c r="E20" s="116"/>
      <c r="F20" s="246"/>
      <c r="G20" s="246"/>
    </row>
    <row r="21" spans="1:7" ht="14.25" customHeight="1">
      <c r="A21" s="205" t="s">
        <v>535</v>
      </c>
      <c r="B21" s="24">
        <v>201</v>
      </c>
      <c r="C21" s="24">
        <v>159</v>
      </c>
      <c r="D21" s="24">
        <v>149</v>
      </c>
      <c r="E21" s="24">
        <v>138</v>
      </c>
      <c r="F21" s="246">
        <v>159</v>
      </c>
      <c r="G21" s="246">
        <v>181</v>
      </c>
    </row>
    <row r="22" spans="1:7" ht="14.25" customHeight="1">
      <c r="A22" s="237" t="s">
        <v>536</v>
      </c>
      <c r="B22" s="24"/>
      <c r="C22" s="24"/>
      <c r="D22" s="24"/>
      <c r="E22" s="116"/>
      <c r="F22" s="246"/>
      <c r="G22" s="246"/>
    </row>
    <row r="23" spans="1:7" ht="14.25" customHeight="1">
      <c r="A23" s="170" t="s">
        <v>537</v>
      </c>
      <c r="B23" s="457">
        <v>1706</v>
      </c>
      <c r="C23" s="457">
        <v>1682</v>
      </c>
      <c r="D23" s="457">
        <v>1784</v>
      </c>
      <c r="E23" s="457">
        <v>1805</v>
      </c>
      <c r="F23" s="453">
        <v>1869</v>
      </c>
      <c r="G23" s="453">
        <v>1886</v>
      </c>
    </row>
    <row r="24" spans="1:7" ht="14.25" customHeight="1">
      <c r="A24" s="238" t="s">
        <v>538</v>
      </c>
      <c r="B24" s="24"/>
      <c r="C24" s="24"/>
      <c r="D24" s="24"/>
      <c r="E24" s="116"/>
      <c r="F24" s="246"/>
      <c r="G24" s="246"/>
    </row>
    <row r="25" spans="1:7" ht="14.25" customHeight="1">
      <c r="A25" s="205" t="s">
        <v>527</v>
      </c>
      <c r="B25" s="24">
        <v>235</v>
      </c>
      <c r="C25" s="24">
        <v>233</v>
      </c>
      <c r="D25" s="24">
        <v>260</v>
      </c>
      <c r="E25" s="24">
        <v>246</v>
      </c>
      <c r="F25" s="246">
        <v>261</v>
      </c>
      <c r="G25" s="246">
        <v>272</v>
      </c>
    </row>
    <row r="26" spans="1:7" ht="14.25" customHeight="1">
      <c r="A26" s="237" t="s">
        <v>528</v>
      </c>
      <c r="B26" s="24"/>
      <c r="C26" s="24"/>
      <c r="D26" s="24"/>
      <c r="E26" s="24"/>
      <c r="F26" s="246"/>
      <c r="G26" s="246"/>
    </row>
    <row r="27" spans="1:7" ht="14.25" customHeight="1">
      <c r="A27" s="455" t="s">
        <v>529</v>
      </c>
      <c r="B27" s="458"/>
      <c r="C27" s="458"/>
      <c r="D27" s="24"/>
      <c r="E27" s="116"/>
      <c r="F27" s="246"/>
      <c r="G27" s="246"/>
    </row>
    <row r="28" spans="1:7" ht="14.25" customHeight="1">
      <c r="A28" s="389" t="s">
        <v>530</v>
      </c>
      <c r="B28" s="458"/>
      <c r="C28" s="458"/>
      <c r="D28" s="24"/>
      <c r="E28" s="116"/>
      <c r="F28" s="246"/>
      <c r="G28" s="246"/>
    </row>
    <row r="29" spans="1:7" ht="14.25" customHeight="1">
      <c r="A29" s="456" t="s">
        <v>531</v>
      </c>
      <c r="B29" s="24">
        <v>63</v>
      </c>
      <c r="C29" s="24">
        <v>40</v>
      </c>
      <c r="D29" s="24">
        <v>43</v>
      </c>
      <c r="E29" s="24">
        <v>38</v>
      </c>
      <c r="F29" s="246">
        <v>41</v>
      </c>
      <c r="G29" s="246">
        <v>43</v>
      </c>
    </row>
    <row r="30" spans="1:7" ht="14.25" customHeight="1">
      <c r="A30" s="460" t="s">
        <v>532</v>
      </c>
      <c r="B30" s="458"/>
      <c r="C30" s="458"/>
      <c r="D30" s="458"/>
      <c r="E30" s="116"/>
      <c r="F30" s="246"/>
      <c r="G30" s="246"/>
    </row>
    <row r="31" spans="1:7" ht="14.25" customHeight="1">
      <c r="A31" s="456" t="s">
        <v>1250</v>
      </c>
      <c r="B31" s="24">
        <v>49</v>
      </c>
      <c r="C31" s="24">
        <v>49</v>
      </c>
      <c r="D31" s="24">
        <v>53</v>
      </c>
      <c r="E31" s="24">
        <v>44</v>
      </c>
      <c r="F31" s="246">
        <v>36</v>
      </c>
      <c r="G31" s="246">
        <v>42</v>
      </c>
    </row>
    <row r="32" spans="1:7" ht="14.25" customHeight="1">
      <c r="A32" s="456" t="s">
        <v>1251</v>
      </c>
      <c r="B32" s="24">
        <v>50</v>
      </c>
      <c r="C32" s="24">
        <v>55</v>
      </c>
      <c r="D32" s="24">
        <v>58</v>
      </c>
      <c r="E32" s="24">
        <v>56</v>
      </c>
      <c r="F32" s="246">
        <v>53</v>
      </c>
      <c r="G32" s="246">
        <v>47</v>
      </c>
    </row>
    <row r="33" spans="1:7" ht="14.25" customHeight="1">
      <c r="A33" s="456" t="s">
        <v>1253</v>
      </c>
      <c r="B33" s="24">
        <v>36</v>
      </c>
      <c r="C33" s="24">
        <v>27</v>
      </c>
      <c r="D33" s="24">
        <v>30</v>
      </c>
      <c r="E33" s="24">
        <v>30</v>
      </c>
      <c r="F33" s="246">
        <v>34</v>
      </c>
      <c r="G33" s="246">
        <v>37</v>
      </c>
    </row>
    <row r="34" spans="1:7" ht="14.25" customHeight="1">
      <c r="A34" s="456" t="s">
        <v>1252</v>
      </c>
      <c r="B34" s="24">
        <v>23</v>
      </c>
      <c r="C34" s="24">
        <v>34</v>
      </c>
      <c r="D34" s="24">
        <v>36</v>
      </c>
      <c r="E34" s="24">
        <v>38</v>
      </c>
      <c r="F34" s="246">
        <v>52</v>
      </c>
      <c r="G34" s="246">
        <v>52</v>
      </c>
    </row>
    <row r="35" spans="1:7" ht="14.25" customHeight="1">
      <c r="A35" s="456" t="s">
        <v>533</v>
      </c>
      <c r="B35" s="24">
        <v>14</v>
      </c>
      <c r="C35" s="24">
        <v>28</v>
      </c>
      <c r="D35" s="24">
        <v>40</v>
      </c>
      <c r="E35" s="24">
        <v>40</v>
      </c>
      <c r="F35" s="246">
        <v>45</v>
      </c>
      <c r="G35" s="246">
        <v>51</v>
      </c>
    </row>
    <row r="36" spans="1:7" ht="14.25" customHeight="1">
      <c r="A36" s="460" t="s">
        <v>534</v>
      </c>
      <c r="B36" s="24"/>
      <c r="C36" s="24"/>
      <c r="D36" s="24"/>
      <c r="E36" s="24"/>
      <c r="F36" s="246"/>
      <c r="G36" s="246"/>
    </row>
    <row r="37" spans="1:7" ht="14.25" customHeight="1">
      <c r="A37" s="205" t="s">
        <v>535</v>
      </c>
      <c r="B37" s="24">
        <v>1471</v>
      </c>
      <c r="C37" s="24">
        <v>1449</v>
      </c>
      <c r="D37" s="24">
        <v>1524</v>
      </c>
      <c r="E37" s="24">
        <v>1559</v>
      </c>
      <c r="F37" s="246">
        <v>1608</v>
      </c>
      <c r="G37" s="246">
        <v>1614</v>
      </c>
    </row>
    <row r="38" spans="1:7" ht="14.25" customHeight="1">
      <c r="A38" s="242" t="s">
        <v>536</v>
      </c>
      <c r="B38" s="458"/>
      <c r="C38" s="458"/>
      <c r="D38" s="458"/>
      <c r="E38" s="458"/>
      <c r="F38" s="163"/>
      <c r="G38" s="163"/>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2">
    <mergeCell ref="A1:F1"/>
    <mergeCell ref="A3:F3"/>
  </mergeCells>
  <phoneticPr fontId="6" type="noConversion"/>
  <hyperlinks>
    <hyperlink ref="I1" location="'Spis tablic_Contents'!A1" display="&lt; POWRÓT"/>
    <hyperlink ref="I2" location="'Spis tablic_Contents'!A1" display="&lt; BACK"/>
  </hyperlinks>
  <pageMargins left="0.78740157480314965" right="0.78740157480314965" top="0.78740157480314965" bottom="0.78740157480314965" header="0.51181102362204722" footer="0.51181102362204722"/>
  <pageSetup paperSize="9" scale="87" orientation="landscape" r:id="rId2"/>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1"/>
  <sheetViews>
    <sheetView showGridLines="0" zoomScaleNormal="100" workbookViewId="0"/>
  </sheetViews>
  <sheetFormatPr defaultRowHeight="12"/>
  <cols>
    <col min="1" max="1" width="23.28515625" style="10" customWidth="1"/>
    <col min="2" max="5" width="15" style="10" customWidth="1"/>
    <col min="6" max="6" width="19.42578125" style="10" customWidth="1"/>
    <col min="7" max="8" width="9.7109375" style="10" customWidth="1"/>
    <col min="9" max="16384" width="9.140625" style="10"/>
  </cols>
  <sheetData>
    <row r="1" spans="1:9" ht="14.25" customHeight="1">
      <c r="A1" s="461" t="s">
        <v>1751</v>
      </c>
      <c r="B1" s="461"/>
      <c r="C1" s="461"/>
      <c r="D1" s="461"/>
      <c r="E1" s="461"/>
      <c r="F1" s="461"/>
      <c r="H1" s="2" t="s">
        <v>623</v>
      </c>
      <c r="I1" s="1"/>
    </row>
    <row r="2" spans="1:9" ht="14.25" customHeight="1">
      <c r="A2" s="462" t="s">
        <v>1255</v>
      </c>
      <c r="B2" s="461"/>
      <c r="C2" s="461"/>
      <c r="D2" s="461"/>
      <c r="E2" s="463"/>
      <c r="F2" s="463"/>
      <c r="H2" s="106" t="s">
        <v>624</v>
      </c>
      <c r="I2" s="1"/>
    </row>
    <row r="3" spans="1:9" s="281" customFormat="1" ht="14.25" customHeight="1">
      <c r="A3" s="397" t="s">
        <v>1364</v>
      </c>
      <c r="B3" s="323"/>
      <c r="C3" s="323"/>
      <c r="D3" s="323"/>
      <c r="E3" s="323"/>
      <c r="F3" s="323"/>
    </row>
    <row r="4" spans="1:9" ht="5.0999999999999996" customHeight="1">
      <c r="A4" s="282"/>
      <c r="B4" s="282"/>
      <c r="C4" s="282"/>
      <c r="D4" s="282"/>
      <c r="E4" s="282"/>
      <c r="F4" s="282"/>
    </row>
    <row r="5" spans="1:9" ht="27.75" customHeight="1">
      <c r="A5" s="879" t="s">
        <v>41</v>
      </c>
      <c r="B5" s="881" t="s">
        <v>1359</v>
      </c>
      <c r="C5" s="883" t="s">
        <v>1365</v>
      </c>
      <c r="D5" s="879"/>
      <c r="E5" s="884"/>
      <c r="F5" s="851" t="s">
        <v>35</v>
      </c>
    </row>
    <row r="6" spans="1:9" ht="32.25" customHeight="1">
      <c r="A6" s="880"/>
      <c r="B6" s="882"/>
      <c r="C6" s="466" t="s">
        <v>1366</v>
      </c>
      <c r="D6" s="466" t="s">
        <v>1367</v>
      </c>
      <c r="E6" s="467" t="s">
        <v>1368</v>
      </c>
      <c r="F6" s="833"/>
    </row>
    <row r="7" spans="1:9" ht="14.25" customHeight="1">
      <c r="A7" s="468" t="s">
        <v>265</v>
      </c>
      <c r="B7" s="469">
        <v>2597</v>
      </c>
      <c r="C7" s="470">
        <v>387</v>
      </c>
      <c r="D7" s="470">
        <v>601</v>
      </c>
      <c r="E7" s="471">
        <v>1609</v>
      </c>
      <c r="F7" s="164" t="s">
        <v>36</v>
      </c>
      <c r="G7" s="472"/>
    </row>
    <row r="8" spans="1:9" ht="14.25" customHeight="1">
      <c r="A8" s="473" t="s">
        <v>268</v>
      </c>
      <c r="B8" s="469">
        <v>558</v>
      </c>
      <c r="C8" s="474">
        <v>32</v>
      </c>
      <c r="D8" s="474">
        <v>116</v>
      </c>
      <c r="E8" s="471">
        <v>410</v>
      </c>
      <c r="F8" s="108" t="s">
        <v>39</v>
      </c>
      <c r="G8" s="472"/>
    </row>
    <row r="9" spans="1:9" ht="14.25" customHeight="1">
      <c r="A9" s="473" t="s">
        <v>267</v>
      </c>
      <c r="B9" s="469">
        <v>7862</v>
      </c>
      <c r="C9" s="474">
        <v>813</v>
      </c>
      <c r="D9" s="474">
        <v>1886</v>
      </c>
      <c r="E9" s="471">
        <v>5163</v>
      </c>
      <c r="F9" s="108" t="s">
        <v>38</v>
      </c>
      <c r="G9" s="472"/>
    </row>
    <row r="10" spans="1:9" ht="14.25" customHeight="1">
      <c r="A10" s="473" t="s">
        <v>266</v>
      </c>
      <c r="B10" s="469">
        <v>1020</v>
      </c>
      <c r="C10" s="474">
        <v>139</v>
      </c>
      <c r="D10" s="474">
        <v>209</v>
      </c>
      <c r="E10" s="471">
        <v>672</v>
      </c>
      <c r="F10" s="108" t="s">
        <v>37</v>
      </c>
      <c r="G10" s="472"/>
    </row>
    <row r="11" spans="1:9" ht="14.25" customHeight="1">
      <c r="A11" s="473" t="s">
        <v>269</v>
      </c>
      <c r="B11" s="469">
        <v>959</v>
      </c>
      <c r="C11" s="474">
        <v>333</v>
      </c>
      <c r="D11" s="474">
        <v>247</v>
      </c>
      <c r="E11" s="471">
        <v>379</v>
      </c>
      <c r="F11" s="108" t="s">
        <v>40</v>
      </c>
      <c r="G11" s="472"/>
    </row>
    <row r="12" spans="1:9" ht="5.0999999999999996" customHeight="1">
      <c r="A12" s="475"/>
      <c r="B12" s="476"/>
      <c r="C12" s="472"/>
      <c r="D12" s="472"/>
      <c r="E12" s="476"/>
      <c r="F12" s="6"/>
      <c r="G12" s="477"/>
    </row>
    <row r="13" spans="1:9" ht="14.25" customHeight="1">
      <c r="A13" s="331" t="s">
        <v>927</v>
      </c>
      <c r="B13" s="478"/>
      <c r="C13" s="478"/>
      <c r="D13" s="478"/>
      <c r="E13" s="478"/>
      <c r="F13" s="477"/>
      <c r="G13" s="477"/>
      <c r="H13" s="477"/>
    </row>
    <row r="14" spans="1:9" ht="14.25" customHeight="1">
      <c r="A14" s="481" t="s">
        <v>1362</v>
      </c>
      <c r="B14" s="479"/>
      <c r="C14" s="479"/>
      <c r="D14" s="479"/>
      <c r="E14" s="479"/>
      <c r="F14" s="477"/>
      <c r="G14" s="477"/>
      <c r="H14" s="477"/>
    </row>
    <row r="15" spans="1:9">
      <c r="A15" s="7"/>
      <c r="B15" s="471"/>
      <c r="C15" s="476"/>
      <c r="D15" s="471"/>
      <c r="E15" s="471"/>
      <c r="F15" s="477"/>
      <c r="G15" s="477"/>
      <c r="H15" s="477"/>
    </row>
    <row r="16" spans="1:9">
      <c r="A16" s="7"/>
      <c r="B16" s="471"/>
      <c r="C16" s="480"/>
      <c r="D16" s="471"/>
      <c r="E16" s="471"/>
      <c r="F16" s="477"/>
      <c r="G16" s="477"/>
      <c r="H16" s="477"/>
    </row>
    <row r="17" spans="1:8">
      <c r="A17" s="7"/>
      <c r="B17" s="471"/>
      <c r="C17" s="471"/>
      <c r="D17" s="471"/>
      <c r="E17" s="471"/>
      <c r="F17" s="477"/>
      <c r="G17" s="477"/>
      <c r="H17" s="477"/>
    </row>
    <row r="18" spans="1:8">
      <c r="A18" s="7"/>
      <c r="B18" s="471"/>
      <c r="C18" s="471"/>
      <c r="D18" s="471"/>
      <c r="E18" s="471"/>
      <c r="F18" s="477"/>
      <c r="G18" s="477"/>
      <c r="H18" s="477"/>
    </row>
    <row r="19" spans="1:8">
      <c r="A19" s="7"/>
      <c r="B19" s="471"/>
      <c r="C19" s="471"/>
      <c r="D19" s="471"/>
      <c r="E19" s="471"/>
      <c r="F19" s="477"/>
      <c r="G19" s="477"/>
      <c r="H19" s="477"/>
    </row>
    <row r="20" spans="1:8">
      <c r="A20" s="7"/>
      <c r="B20" s="479"/>
      <c r="C20" s="471"/>
      <c r="D20" s="471"/>
      <c r="E20" s="479"/>
      <c r="F20" s="477"/>
      <c r="G20" s="477"/>
      <c r="H20" s="477"/>
    </row>
    <row r="21" spans="1:8">
      <c r="A21" s="7"/>
      <c r="B21" s="479"/>
      <c r="C21" s="479"/>
      <c r="D21" s="479"/>
      <c r="E21" s="479"/>
      <c r="F21" s="477"/>
      <c r="G21" s="477"/>
      <c r="H21" s="477"/>
    </row>
    <row r="22" spans="1:8">
      <c r="A22" s="7"/>
      <c r="B22" s="479"/>
      <c r="C22" s="479"/>
      <c r="D22" s="479"/>
      <c r="E22" s="479"/>
      <c r="F22" s="477"/>
      <c r="G22" s="477"/>
      <c r="H22" s="477"/>
    </row>
    <row r="23" spans="1:8" ht="14.25" customHeight="1">
      <c r="A23" s="7"/>
      <c r="B23" s="479"/>
      <c r="C23" s="479"/>
      <c r="D23" s="479"/>
      <c r="E23" s="479"/>
      <c r="F23" s="477"/>
      <c r="G23" s="477"/>
      <c r="H23" s="477"/>
    </row>
    <row r="24" spans="1:8">
      <c r="A24" s="7"/>
      <c r="B24" s="479"/>
      <c r="C24" s="479"/>
      <c r="D24" s="479"/>
      <c r="E24" s="479"/>
      <c r="F24" s="477"/>
      <c r="G24" s="477"/>
      <c r="H24" s="477"/>
    </row>
    <row r="25" spans="1:8">
      <c r="A25" s="7"/>
      <c r="B25" s="479"/>
      <c r="C25" s="479"/>
      <c r="D25" s="479"/>
      <c r="E25" s="479"/>
      <c r="F25" s="477"/>
      <c r="G25" s="477"/>
      <c r="H25" s="477"/>
    </row>
    <row r="26" spans="1:8">
      <c r="A26" s="7"/>
      <c r="B26" s="479"/>
      <c r="C26" s="479"/>
      <c r="D26" s="479"/>
      <c r="E26" s="479"/>
      <c r="F26" s="477"/>
      <c r="G26" s="477"/>
      <c r="H26" s="477"/>
    </row>
    <row r="27" spans="1:8">
      <c r="A27" s="7"/>
      <c r="B27" s="479"/>
      <c r="C27" s="479"/>
      <c r="D27" s="479"/>
      <c r="E27" s="479"/>
      <c r="F27" s="477"/>
      <c r="G27" s="477"/>
      <c r="H27" s="477"/>
    </row>
    <row r="28" spans="1:8">
      <c r="A28" s="7"/>
      <c r="B28" s="479"/>
      <c r="C28" s="479"/>
      <c r="D28" s="479"/>
      <c r="E28" s="479"/>
      <c r="F28" s="477"/>
      <c r="G28" s="477"/>
      <c r="H28" s="477"/>
    </row>
    <row r="29" spans="1:8">
      <c r="A29" s="7"/>
      <c r="B29" s="479"/>
      <c r="C29" s="479"/>
      <c r="D29" s="479"/>
      <c r="E29" s="479"/>
      <c r="F29" s="477"/>
      <c r="G29" s="477"/>
      <c r="H29" s="477"/>
    </row>
    <row r="30" spans="1:8">
      <c r="A30" s="7"/>
      <c r="B30" s="479"/>
      <c r="C30" s="479"/>
      <c r="D30" s="479"/>
      <c r="E30" s="479"/>
      <c r="F30" s="477"/>
      <c r="G30" s="477"/>
      <c r="H30" s="477"/>
    </row>
    <row r="31" spans="1:8">
      <c r="A31" s="7"/>
      <c r="B31" s="479"/>
      <c r="C31" s="479"/>
      <c r="D31" s="479"/>
      <c r="E31" s="479"/>
      <c r="F31" s="477"/>
      <c r="G31" s="477"/>
      <c r="H31" s="477"/>
    </row>
    <row r="32" spans="1:8">
      <c r="A32" s="7"/>
      <c r="B32" s="479"/>
      <c r="C32" s="479"/>
      <c r="D32" s="479"/>
      <c r="E32" s="479"/>
      <c r="F32" s="477"/>
      <c r="G32" s="477"/>
      <c r="H32" s="477"/>
    </row>
    <row r="33" spans="1:8">
      <c r="A33" s="7"/>
      <c r="B33" s="479"/>
      <c r="C33" s="479"/>
      <c r="D33" s="479"/>
      <c r="E33" s="479"/>
      <c r="F33" s="477"/>
      <c r="G33" s="477"/>
      <c r="H33" s="477"/>
    </row>
    <row r="34" spans="1:8">
      <c r="A34" s="7"/>
      <c r="B34" s="479"/>
      <c r="C34" s="479"/>
      <c r="D34" s="479"/>
      <c r="E34" s="479"/>
      <c r="F34" s="477"/>
      <c r="G34" s="477"/>
      <c r="H34" s="477"/>
    </row>
    <row r="35" spans="1:8">
      <c r="A35" s="7"/>
      <c r="B35" s="479"/>
      <c r="C35" s="479"/>
      <c r="D35" s="479"/>
      <c r="E35" s="479"/>
      <c r="F35" s="477"/>
      <c r="G35" s="477"/>
      <c r="H35" s="477"/>
    </row>
    <row r="36" spans="1:8">
      <c r="A36" s="7"/>
      <c r="B36" s="479"/>
      <c r="C36" s="479"/>
      <c r="D36" s="479"/>
      <c r="E36" s="479"/>
      <c r="F36" s="477"/>
      <c r="G36" s="477"/>
      <c r="H36" s="477"/>
    </row>
    <row r="37" spans="1:8">
      <c r="A37" s="7"/>
      <c r="B37" s="479"/>
      <c r="C37" s="479"/>
      <c r="D37" s="479"/>
      <c r="E37" s="479"/>
      <c r="F37" s="477"/>
      <c r="G37" s="477"/>
      <c r="H37" s="477"/>
    </row>
    <row r="38" spans="1:8">
      <c r="A38" s="7"/>
      <c r="B38" s="479"/>
      <c r="C38" s="479"/>
      <c r="D38" s="479"/>
      <c r="E38" s="479"/>
      <c r="F38" s="477"/>
      <c r="G38" s="477"/>
      <c r="H38" s="477"/>
    </row>
    <row r="39" spans="1:8">
      <c r="A39" s="7"/>
      <c r="B39" s="479"/>
      <c r="C39" s="479"/>
      <c r="D39" s="479"/>
      <c r="E39" s="479"/>
      <c r="F39" s="477"/>
      <c r="G39" s="477"/>
      <c r="H39" s="477"/>
    </row>
    <row r="40" spans="1:8">
      <c r="A40" s="7"/>
      <c r="B40" s="479"/>
      <c r="C40" s="479"/>
      <c r="D40" s="479"/>
      <c r="E40" s="479"/>
      <c r="F40" s="477"/>
      <c r="G40" s="477"/>
      <c r="H40" s="477"/>
    </row>
    <row r="41" spans="1:8">
      <c r="A41" s="7"/>
      <c r="B41" s="479"/>
      <c r="C41" s="479"/>
      <c r="D41" s="479"/>
      <c r="E41" s="479"/>
      <c r="F41" s="477"/>
      <c r="G41" s="477"/>
      <c r="H41" s="477"/>
    </row>
    <row r="42" spans="1:8">
      <c r="A42" s="7"/>
      <c r="B42" s="479"/>
      <c r="C42" s="479"/>
      <c r="D42" s="479"/>
      <c r="E42" s="479"/>
      <c r="F42" s="477"/>
      <c r="G42" s="477"/>
      <c r="H42" s="477"/>
    </row>
    <row r="43" spans="1:8">
      <c r="A43" s="7"/>
      <c r="B43" s="479"/>
      <c r="C43" s="479"/>
      <c r="D43" s="479"/>
      <c r="E43" s="479"/>
      <c r="F43" s="477"/>
      <c r="G43" s="477"/>
      <c r="H43" s="477"/>
    </row>
    <row r="44" spans="1:8">
      <c r="A44" s="7"/>
      <c r="B44" s="479"/>
      <c r="C44" s="479"/>
      <c r="D44" s="479"/>
      <c r="E44" s="479"/>
      <c r="F44" s="477"/>
      <c r="G44" s="477"/>
      <c r="H44" s="477"/>
    </row>
    <row r="45" spans="1:8">
      <c r="A45" s="7"/>
      <c r="B45" s="479"/>
      <c r="C45" s="479"/>
      <c r="D45" s="479"/>
      <c r="E45" s="479"/>
      <c r="F45" s="477"/>
      <c r="G45" s="477"/>
      <c r="H45" s="477"/>
    </row>
    <row r="46" spans="1:8">
      <c r="A46" s="7"/>
      <c r="B46" s="479"/>
      <c r="C46" s="479"/>
      <c r="D46" s="479"/>
      <c r="E46" s="479"/>
      <c r="F46" s="477"/>
      <c r="G46" s="477"/>
      <c r="H46" s="477"/>
    </row>
    <row r="47" spans="1:8">
      <c r="A47" s="7"/>
      <c r="B47" s="479"/>
      <c r="C47" s="479"/>
      <c r="D47" s="479"/>
      <c r="E47" s="479"/>
      <c r="F47" s="477"/>
      <c r="G47" s="477"/>
      <c r="H47" s="477"/>
    </row>
    <row r="48" spans="1:8">
      <c r="A48" s="7"/>
      <c r="B48" s="479"/>
      <c r="C48" s="479"/>
      <c r="D48" s="479"/>
      <c r="E48" s="479"/>
      <c r="F48" s="477"/>
      <c r="G48" s="477"/>
      <c r="H48" s="477"/>
    </row>
    <row r="49" spans="1:8">
      <c r="A49" s="7"/>
      <c r="B49" s="479"/>
      <c r="C49" s="479"/>
      <c r="D49" s="479"/>
      <c r="E49" s="479"/>
      <c r="F49" s="477"/>
      <c r="G49" s="477"/>
      <c r="H49" s="477"/>
    </row>
    <row r="50" spans="1:8">
      <c r="A50" s="7"/>
      <c r="B50" s="479"/>
      <c r="C50" s="479"/>
      <c r="D50" s="479"/>
      <c r="E50" s="479"/>
      <c r="F50" s="477"/>
      <c r="G50" s="477"/>
      <c r="H50" s="477"/>
    </row>
    <row r="51" spans="1:8">
      <c r="A51" s="7"/>
      <c r="B51" s="479"/>
      <c r="C51" s="479"/>
      <c r="D51" s="479"/>
      <c r="E51" s="479"/>
      <c r="F51" s="477"/>
      <c r="G51" s="477"/>
      <c r="H51" s="477"/>
    </row>
    <row r="52" spans="1:8">
      <c r="A52" s="7"/>
      <c r="B52" s="479"/>
      <c r="C52" s="479"/>
      <c r="D52" s="479"/>
      <c r="E52" s="479"/>
      <c r="F52" s="477"/>
      <c r="G52" s="477"/>
      <c r="H52" s="477"/>
    </row>
    <row r="53" spans="1:8">
      <c r="A53" s="7"/>
      <c r="B53" s="479"/>
      <c r="C53" s="479"/>
      <c r="D53" s="479"/>
      <c r="E53" s="479"/>
      <c r="F53" s="477"/>
      <c r="G53" s="477"/>
      <c r="H53" s="477"/>
    </row>
    <row r="54" spans="1:8">
      <c r="A54" s="7"/>
      <c r="B54" s="479"/>
      <c r="C54" s="479"/>
      <c r="D54" s="479"/>
      <c r="E54" s="479"/>
      <c r="F54" s="477"/>
      <c r="G54" s="477"/>
      <c r="H54" s="477"/>
    </row>
    <row r="55" spans="1:8">
      <c r="A55" s="7"/>
      <c r="B55" s="479"/>
      <c r="C55" s="479"/>
      <c r="D55" s="479"/>
      <c r="E55" s="479"/>
      <c r="F55" s="477"/>
      <c r="G55" s="477"/>
      <c r="H55" s="477"/>
    </row>
    <row r="56" spans="1:8">
      <c r="A56" s="7"/>
      <c r="B56" s="479"/>
      <c r="C56" s="479"/>
      <c r="D56" s="479"/>
      <c r="E56" s="479"/>
      <c r="F56" s="477"/>
      <c r="G56" s="477"/>
      <c r="H56" s="477"/>
    </row>
    <row r="57" spans="1:8">
      <c r="A57" s="7"/>
      <c r="B57" s="479"/>
      <c r="C57" s="479"/>
      <c r="D57" s="479"/>
      <c r="E57" s="479"/>
      <c r="F57" s="477"/>
      <c r="G57" s="477"/>
      <c r="H57" s="477"/>
    </row>
    <row r="58" spans="1:8">
      <c r="A58" s="7"/>
      <c r="B58" s="479"/>
      <c r="C58" s="479"/>
      <c r="D58" s="479"/>
      <c r="E58" s="479"/>
      <c r="F58" s="477"/>
      <c r="G58" s="477"/>
      <c r="H58" s="477"/>
    </row>
    <row r="59" spans="1:8">
      <c r="A59" s="7"/>
      <c r="B59" s="479"/>
      <c r="C59" s="479"/>
      <c r="D59" s="479"/>
      <c r="E59" s="479"/>
      <c r="F59" s="477"/>
      <c r="G59" s="477"/>
      <c r="H59" s="477"/>
    </row>
    <row r="60" spans="1:8">
      <c r="A60" s="7"/>
      <c r="B60" s="479"/>
      <c r="C60" s="479"/>
      <c r="D60" s="479"/>
      <c r="E60" s="479"/>
      <c r="F60" s="477"/>
      <c r="G60" s="477"/>
      <c r="H60" s="477"/>
    </row>
    <row r="61" spans="1:8">
      <c r="A61" s="7"/>
      <c r="B61" s="479"/>
      <c r="C61" s="479"/>
      <c r="D61" s="479"/>
      <c r="E61" s="479"/>
      <c r="F61" s="477"/>
      <c r="G61" s="477"/>
      <c r="H61" s="477"/>
    </row>
    <row r="62" spans="1:8">
      <c r="A62" s="7"/>
      <c r="B62" s="479"/>
      <c r="C62" s="479"/>
      <c r="D62" s="479"/>
      <c r="E62" s="479"/>
      <c r="F62" s="477"/>
      <c r="G62" s="477"/>
      <c r="H62" s="477"/>
    </row>
    <row r="63" spans="1:8">
      <c r="A63" s="7"/>
      <c r="B63" s="479"/>
      <c r="C63" s="479"/>
      <c r="D63" s="479"/>
      <c r="E63" s="479"/>
      <c r="F63" s="477"/>
      <c r="G63" s="477"/>
      <c r="H63" s="477"/>
    </row>
    <row r="64" spans="1:8">
      <c r="A64" s="7"/>
      <c r="B64" s="479"/>
      <c r="C64" s="479"/>
      <c r="D64" s="479"/>
      <c r="E64" s="479"/>
      <c r="F64" s="477"/>
      <c r="G64" s="477"/>
      <c r="H64" s="477"/>
    </row>
    <row r="65" spans="1:8">
      <c r="A65" s="7"/>
      <c r="B65" s="479"/>
      <c r="C65" s="479"/>
      <c r="D65" s="479"/>
      <c r="E65" s="479"/>
      <c r="F65" s="477"/>
      <c r="G65" s="477"/>
      <c r="H65" s="477"/>
    </row>
    <row r="66" spans="1:8">
      <c r="A66" s="7"/>
      <c r="B66" s="479"/>
      <c r="C66" s="479"/>
      <c r="D66" s="479"/>
      <c r="E66" s="479"/>
      <c r="F66" s="477"/>
      <c r="G66" s="477"/>
      <c r="H66" s="477"/>
    </row>
    <row r="67" spans="1:8">
      <c r="A67" s="7"/>
      <c r="B67" s="479"/>
      <c r="C67" s="479"/>
      <c r="D67" s="479"/>
      <c r="E67" s="479"/>
      <c r="F67" s="477"/>
      <c r="G67" s="477"/>
      <c r="H67" s="477"/>
    </row>
    <row r="68" spans="1:8">
      <c r="A68" s="7"/>
      <c r="B68" s="479"/>
      <c r="C68" s="479"/>
      <c r="D68" s="479"/>
      <c r="E68" s="479"/>
      <c r="F68" s="477"/>
      <c r="G68" s="477"/>
      <c r="H68" s="477"/>
    </row>
    <row r="69" spans="1:8">
      <c r="A69" s="7"/>
      <c r="B69" s="479"/>
      <c r="C69" s="479"/>
      <c r="D69" s="479"/>
      <c r="E69" s="479"/>
      <c r="F69" s="477"/>
      <c r="G69" s="477"/>
      <c r="H69" s="477"/>
    </row>
    <row r="70" spans="1:8">
      <c r="A70" s="7"/>
      <c r="B70" s="479"/>
      <c r="C70" s="479"/>
      <c r="D70" s="479"/>
      <c r="E70" s="479"/>
      <c r="F70" s="477"/>
      <c r="G70" s="477"/>
      <c r="H70" s="477"/>
    </row>
    <row r="71" spans="1:8">
      <c r="A71" s="7"/>
      <c r="B71" s="479"/>
      <c r="C71" s="479"/>
      <c r="D71" s="479"/>
      <c r="E71" s="479"/>
      <c r="F71" s="477"/>
      <c r="G71" s="477"/>
      <c r="H71" s="477"/>
    </row>
    <row r="72" spans="1:8">
      <c r="A72" s="7"/>
      <c r="B72" s="479"/>
      <c r="C72" s="479"/>
      <c r="D72" s="479"/>
      <c r="E72" s="479"/>
      <c r="F72" s="477"/>
      <c r="G72" s="477"/>
      <c r="H72" s="477"/>
    </row>
    <row r="73" spans="1:8">
      <c r="A73" s="7"/>
      <c r="B73" s="479"/>
      <c r="C73" s="479"/>
      <c r="D73" s="479"/>
      <c r="E73" s="479"/>
      <c r="F73" s="477"/>
      <c r="G73" s="477"/>
      <c r="H73" s="477"/>
    </row>
    <row r="74" spans="1:8">
      <c r="A74" s="7"/>
      <c r="B74" s="479"/>
      <c r="C74" s="479"/>
      <c r="D74" s="479"/>
      <c r="E74" s="479"/>
      <c r="F74" s="477"/>
      <c r="G74" s="477"/>
      <c r="H74" s="477"/>
    </row>
    <row r="75" spans="1:8">
      <c r="A75" s="7"/>
      <c r="B75" s="479"/>
      <c r="C75" s="479"/>
      <c r="D75" s="479"/>
      <c r="E75" s="479"/>
      <c r="F75" s="477"/>
      <c r="G75" s="477"/>
      <c r="H75" s="477"/>
    </row>
    <row r="76" spans="1:8">
      <c r="A76" s="7"/>
      <c r="B76" s="479"/>
      <c r="C76" s="479"/>
      <c r="D76" s="479"/>
      <c r="E76" s="479"/>
      <c r="F76" s="477"/>
      <c r="G76" s="477"/>
      <c r="H76" s="477"/>
    </row>
    <row r="77" spans="1:8">
      <c r="A77" s="7"/>
      <c r="B77" s="479"/>
      <c r="C77" s="479"/>
      <c r="D77" s="479"/>
      <c r="E77" s="479"/>
      <c r="F77" s="477"/>
      <c r="G77" s="477"/>
      <c r="H77" s="477"/>
    </row>
    <row r="78" spans="1:8">
      <c r="A78" s="7"/>
      <c r="B78" s="479"/>
      <c r="C78" s="479"/>
      <c r="D78" s="479"/>
      <c r="E78" s="479"/>
      <c r="F78" s="477"/>
      <c r="G78" s="477"/>
      <c r="H78" s="477"/>
    </row>
    <row r="79" spans="1:8">
      <c r="A79" s="7"/>
      <c r="B79" s="479"/>
      <c r="C79" s="479"/>
      <c r="D79" s="479"/>
      <c r="E79" s="479"/>
      <c r="F79" s="477"/>
      <c r="G79" s="477"/>
      <c r="H79" s="477"/>
    </row>
    <row r="80" spans="1:8">
      <c r="A80" s="7"/>
      <c r="B80" s="479"/>
      <c r="C80" s="479"/>
      <c r="D80" s="479"/>
      <c r="E80" s="479"/>
      <c r="F80" s="477"/>
      <c r="G80" s="477"/>
      <c r="H80" s="477"/>
    </row>
    <row r="81" spans="1:8">
      <c r="A81" s="7"/>
      <c r="B81" s="479"/>
      <c r="C81" s="479"/>
      <c r="D81" s="479"/>
      <c r="E81" s="479"/>
      <c r="F81" s="477"/>
      <c r="G81" s="477"/>
      <c r="H81" s="477"/>
    </row>
    <row r="82" spans="1:8">
      <c r="A82" s="7"/>
      <c r="B82" s="479"/>
      <c r="C82" s="479"/>
      <c r="D82" s="479"/>
      <c r="E82" s="479"/>
      <c r="F82" s="477"/>
      <c r="G82" s="477"/>
      <c r="H82" s="477"/>
    </row>
    <row r="83" spans="1:8">
      <c r="A83" s="7"/>
      <c r="B83" s="479"/>
      <c r="C83" s="479"/>
      <c r="D83" s="479"/>
      <c r="E83" s="479"/>
      <c r="F83" s="477"/>
      <c r="G83" s="477"/>
      <c r="H83" s="477"/>
    </row>
    <row r="84" spans="1:8">
      <c r="A84" s="7"/>
      <c r="B84" s="479"/>
      <c r="C84" s="479"/>
      <c r="D84" s="479"/>
      <c r="E84" s="479"/>
      <c r="F84" s="477"/>
      <c r="G84" s="477"/>
      <c r="H84" s="477"/>
    </row>
    <row r="85" spans="1:8">
      <c r="A85" s="7"/>
      <c r="B85" s="479"/>
      <c r="C85" s="479"/>
      <c r="D85" s="479"/>
      <c r="E85" s="479"/>
      <c r="F85" s="477"/>
      <c r="G85" s="477"/>
      <c r="H85" s="477"/>
    </row>
    <row r="86" spans="1:8">
      <c r="A86" s="7"/>
      <c r="B86" s="479"/>
      <c r="C86" s="479"/>
      <c r="D86" s="479"/>
      <c r="E86" s="479"/>
      <c r="F86" s="477"/>
      <c r="G86" s="477"/>
      <c r="H86" s="477"/>
    </row>
    <row r="87" spans="1:8">
      <c r="A87" s="7"/>
      <c r="B87" s="479"/>
      <c r="C87" s="479"/>
      <c r="D87" s="479"/>
      <c r="E87" s="479"/>
      <c r="F87" s="477"/>
      <c r="G87" s="477"/>
      <c r="H87" s="477"/>
    </row>
    <row r="88" spans="1:8">
      <c r="A88" s="7"/>
      <c r="B88" s="479"/>
      <c r="C88" s="479"/>
      <c r="D88" s="479"/>
      <c r="E88" s="479"/>
      <c r="F88" s="477"/>
      <c r="G88" s="477"/>
      <c r="H88" s="477"/>
    </row>
    <row r="89" spans="1:8">
      <c r="A89" s="7"/>
      <c r="B89" s="479"/>
      <c r="C89" s="479"/>
      <c r="D89" s="479"/>
      <c r="E89" s="479"/>
      <c r="F89" s="477"/>
      <c r="G89" s="477"/>
      <c r="H89" s="477"/>
    </row>
    <row r="90" spans="1:8">
      <c r="A90" s="7"/>
      <c r="B90" s="479"/>
      <c r="C90" s="479"/>
      <c r="D90" s="479"/>
      <c r="E90" s="479"/>
      <c r="F90" s="477"/>
      <c r="G90" s="477"/>
      <c r="H90" s="477"/>
    </row>
    <row r="91" spans="1:8">
      <c r="A91" s="7"/>
      <c r="B91" s="479"/>
      <c r="C91" s="479"/>
      <c r="D91" s="479"/>
      <c r="E91" s="479"/>
      <c r="F91" s="477"/>
      <c r="G91" s="477"/>
      <c r="H91" s="477"/>
    </row>
    <row r="92" spans="1:8">
      <c r="A92" s="7"/>
      <c r="B92" s="479"/>
      <c r="C92" s="479"/>
      <c r="D92" s="479"/>
      <c r="E92" s="479"/>
      <c r="F92" s="477"/>
      <c r="G92" s="477"/>
      <c r="H92" s="477"/>
    </row>
    <row r="93" spans="1:8">
      <c r="A93" s="7"/>
      <c r="B93" s="479"/>
      <c r="C93" s="479"/>
      <c r="D93" s="479"/>
      <c r="E93" s="479"/>
      <c r="F93" s="477"/>
      <c r="G93" s="477"/>
      <c r="H93" s="477"/>
    </row>
    <row r="94" spans="1:8">
      <c r="A94" s="7"/>
      <c r="B94" s="479"/>
      <c r="C94" s="479"/>
      <c r="D94" s="479"/>
      <c r="E94" s="479"/>
      <c r="F94" s="477"/>
      <c r="G94" s="477"/>
      <c r="H94" s="477"/>
    </row>
    <row r="95" spans="1:8">
      <c r="A95" s="7"/>
      <c r="B95" s="479"/>
      <c r="C95" s="479"/>
      <c r="D95" s="479"/>
      <c r="E95" s="479"/>
      <c r="F95" s="477"/>
      <c r="G95" s="477"/>
      <c r="H95" s="477"/>
    </row>
    <row r="96" spans="1:8">
      <c r="A96" s="7"/>
      <c r="B96" s="479"/>
      <c r="C96" s="479"/>
      <c r="D96" s="479"/>
      <c r="E96" s="479"/>
      <c r="F96" s="477"/>
      <c r="G96" s="477"/>
      <c r="H96" s="477"/>
    </row>
    <row r="97" spans="1:8">
      <c r="A97" s="7"/>
      <c r="B97" s="479"/>
      <c r="C97" s="479"/>
      <c r="D97" s="479"/>
      <c r="E97" s="479"/>
      <c r="F97" s="477"/>
      <c r="G97" s="477"/>
      <c r="H97" s="477"/>
    </row>
    <row r="98" spans="1:8">
      <c r="A98" s="7"/>
      <c r="B98" s="479"/>
      <c r="C98" s="479"/>
      <c r="D98" s="479"/>
      <c r="E98" s="479"/>
      <c r="F98" s="477"/>
      <c r="G98" s="477"/>
      <c r="H98" s="477"/>
    </row>
    <row r="99" spans="1:8">
      <c r="A99" s="7"/>
      <c r="B99" s="479"/>
      <c r="C99" s="479"/>
      <c r="D99" s="479"/>
      <c r="E99" s="479"/>
      <c r="F99" s="477"/>
      <c r="G99" s="477"/>
      <c r="H99" s="477"/>
    </row>
    <row r="100" spans="1:8">
      <c r="A100" s="7"/>
      <c r="B100" s="479"/>
      <c r="C100" s="479"/>
      <c r="D100" s="479"/>
      <c r="E100" s="479"/>
      <c r="F100" s="477"/>
      <c r="G100" s="477"/>
      <c r="H100" s="477"/>
    </row>
    <row r="101" spans="1:8">
      <c r="A101" s="7"/>
      <c r="B101" s="479"/>
      <c r="C101" s="479"/>
      <c r="D101" s="479"/>
      <c r="E101" s="479"/>
      <c r="F101" s="477"/>
      <c r="G101" s="477"/>
      <c r="H101" s="477"/>
    </row>
    <row r="102" spans="1:8">
      <c r="A102" s="7"/>
      <c r="B102" s="479"/>
      <c r="C102" s="479"/>
      <c r="D102" s="479"/>
      <c r="E102" s="479"/>
      <c r="F102" s="477"/>
      <c r="G102" s="477"/>
      <c r="H102" s="477"/>
    </row>
    <row r="103" spans="1:8">
      <c r="A103" s="7"/>
      <c r="B103" s="479"/>
      <c r="C103" s="479"/>
      <c r="D103" s="479"/>
      <c r="E103" s="479"/>
      <c r="F103" s="477"/>
      <c r="G103" s="477"/>
      <c r="H103" s="477"/>
    </row>
    <row r="104" spans="1:8">
      <c r="A104" s="7"/>
      <c r="B104" s="479"/>
      <c r="C104" s="479"/>
      <c r="D104" s="479"/>
      <c r="E104" s="479"/>
      <c r="F104" s="477"/>
      <c r="G104" s="477"/>
      <c r="H104" s="477"/>
    </row>
    <row r="105" spans="1:8">
      <c r="A105" s="7"/>
      <c r="B105" s="479"/>
      <c r="C105" s="479"/>
      <c r="D105" s="479"/>
      <c r="E105" s="479"/>
      <c r="F105" s="477"/>
      <c r="G105" s="477"/>
      <c r="H105" s="477"/>
    </row>
    <row r="106" spans="1:8">
      <c r="A106" s="7"/>
      <c r="B106" s="479"/>
      <c r="C106" s="479"/>
      <c r="D106" s="479"/>
      <c r="E106" s="479"/>
      <c r="F106" s="477"/>
      <c r="G106" s="477"/>
      <c r="H106" s="477"/>
    </row>
    <row r="107" spans="1:8">
      <c r="A107" s="7"/>
      <c r="B107" s="479"/>
      <c r="C107" s="479"/>
      <c r="D107" s="479"/>
      <c r="E107" s="479"/>
      <c r="F107" s="477"/>
      <c r="G107" s="477"/>
      <c r="H107" s="477"/>
    </row>
    <row r="108" spans="1:8">
      <c r="A108" s="7"/>
      <c r="B108" s="479"/>
      <c r="C108" s="479"/>
      <c r="D108" s="479"/>
      <c r="E108" s="479"/>
      <c r="F108" s="477"/>
      <c r="G108" s="477"/>
      <c r="H108" s="477"/>
    </row>
    <row r="109" spans="1:8">
      <c r="A109" s="7"/>
      <c r="B109" s="479"/>
      <c r="C109" s="479"/>
      <c r="D109" s="479"/>
      <c r="E109" s="479"/>
      <c r="F109" s="477"/>
      <c r="G109" s="477"/>
      <c r="H109" s="477"/>
    </row>
    <row r="110" spans="1:8">
      <c r="A110" s="7"/>
      <c r="B110" s="479"/>
      <c r="C110" s="479"/>
      <c r="D110" s="479"/>
      <c r="E110" s="479"/>
      <c r="F110" s="477"/>
      <c r="G110" s="477"/>
      <c r="H110" s="477"/>
    </row>
    <row r="111" spans="1:8">
      <c r="A111" s="7"/>
      <c r="B111" s="479"/>
      <c r="C111" s="479"/>
      <c r="D111" s="479"/>
      <c r="E111" s="479"/>
      <c r="F111" s="477"/>
      <c r="G111" s="477"/>
      <c r="H111" s="477"/>
    </row>
    <row r="112" spans="1:8">
      <c r="A112" s="7"/>
      <c r="B112" s="479"/>
      <c r="C112" s="479"/>
      <c r="D112" s="479"/>
      <c r="E112" s="479"/>
      <c r="F112" s="477"/>
      <c r="G112" s="477"/>
      <c r="H112" s="477"/>
    </row>
    <row r="113" spans="1:8">
      <c r="A113" s="7"/>
      <c r="B113" s="479"/>
      <c r="C113" s="479"/>
      <c r="D113" s="479"/>
      <c r="E113" s="479"/>
      <c r="F113" s="477"/>
      <c r="G113" s="477"/>
      <c r="H113" s="477"/>
    </row>
    <row r="114" spans="1:8">
      <c r="A114" s="7"/>
      <c r="B114" s="479"/>
      <c r="C114" s="479"/>
      <c r="D114" s="479"/>
      <c r="E114" s="479"/>
      <c r="F114" s="477"/>
      <c r="G114" s="477"/>
      <c r="H114" s="477"/>
    </row>
    <row r="115" spans="1:8">
      <c r="A115" s="7"/>
      <c r="B115" s="479"/>
      <c r="C115" s="479"/>
      <c r="D115" s="479"/>
      <c r="E115" s="479"/>
      <c r="F115" s="477"/>
      <c r="G115" s="477"/>
      <c r="H115" s="477"/>
    </row>
    <row r="116" spans="1:8">
      <c r="A116" s="7"/>
      <c r="B116" s="479"/>
      <c r="C116" s="479"/>
      <c r="D116" s="479"/>
      <c r="E116" s="479"/>
      <c r="F116" s="477"/>
      <c r="G116" s="477"/>
      <c r="H116" s="477"/>
    </row>
    <row r="117" spans="1:8">
      <c r="A117" s="7"/>
      <c r="B117" s="479"/>
      <c r="C117" s="479"/>
      <c r="D117" s="479"/>
      <c r="E117" s="479"/>
      <c r="F117" s="477"/>
      <c r="G117" s="477"/>
      <c r="H117" s="477"/>
    </row>
    <row r="118" spans="1:8">
      <c r="A118" s="7"/>
      <c r="B118" s="479"/>
      <c r="C118" s="479"/>
      <c r="D118" s="479"/>
      <c r="E118" s="479"/>
      <c r="F118" s="477"/>
      <c r="G118" s="477"/>
      <c r="H118" s="477"/>
    </row>
    <row r="119" spans="1:8">
      <c r="A119" s="7"/>
      <c r="B119" s="479"/>
      <c r="C119" s="479"/>
      <c r="D119" s="479"/>
      <c r="E119" s="479"/>
      <c r="F119" s="477"/>
      <c r="G119" s="477"/>
      <c r="H119" s="477"/>
    </row>
    <row r="120" spans="1:8">
      <c r="A120" s="7"/>
      <c r="B120" s="479"/>
      <c r="C120" s="479"/>
      <c r="D120" s="479"/>
      <c r="E120" s="479"/>
      <c r="F120" s="477"/>
      <c r="G120" s="477"/>
      <c r="H120" s="477"/>
    </row>
    <row r="121" spans="1:8">
      <c r="A121" s="7"/>
      <c r="B121" s="479"/>
      <c r="C121" s="479"/>
      <c r="D121" s="479"/>
      <c r="E121" s="479"/>
      <c r="F121" s="477"/>
      <c r="G121" s="477"/>
      <c r="H121" s="477"/>
    </row>
    <row r="122" spans="1:8">
      <c r="A122" s="7"/>
      <c r="B122" s="479"/>
      <c r="C122" s="479"/>
      <c r="D122" s="479"/>
      <c r="E122" s="479"/>
      <c r="F122" s="477"/>
      <c r="G122" s="477"/>
      <c r="H122" s="477"/>
    </row>
    <row r="123" spans="1:8">
      <c r="A123" s="7"/>
      <c r="B123" s="479"/>
      <c r="C123" s="479"/>
      <c r="D123" s="479"/>
      <c r="E123" s="479"/>
      <c r="F123" s="477"/>
      <c r="G123" s="477"/>
      <c r="H123" s="477"/>
    </row>
    <row r="124" spans="1:8">
      <c r="A124" s="7"/>
      <c r="B124" s="479"/>
      <c r="C124" s="479"/>
      <c r="D124" s="479"/>
      <c r="E124" s="479"/>
      <c r="F124" s="477"/>
      <c r="G124" s="477"/>
      <c r="H124" s="477"/>
    </row>
    <row r="125" spans="1:8">
      <c r="A125" s="7"/>
      <c r="B125" s="479"/>
      <c r="C125" s="479"/>
      <c r="D125" s="479"/>
      <c r="E125" s="479"/>
      <c r="F125" s="477"/>
      <c r="G125" s="477"/>
      <c r="H125" s="477"/>
    </row>
    <row r="126" spans="1:8">
      <c r="A126" s="7"/>
      <c r="B126" s="479"/>
      <c r="C126" s="479"/>
      <c r="D126" s="479"/>
      <c r="E126" s="479"/>
      <c r="F126" s="477"/>
      <c r="G126" s="477"/>
      <c r="H126" s="477"/>
    </row>
    <row r="127" spans="1:8">
      <c r="A127" s="7"/>
      <c r="B127" s="479"/>
      <c r="C127" s="479"/>
      <c r="D127" s="479"/>
      <c r="E127" s="479"/>
      <c r="F127" s="477"/>
      <c r="G127" s="477"/>
      <c r="H127" s="477"/>
    </row>
    <row r="128" spans="1:8">
      <c r="A128" s="7"/>
      <c r="B128" s="479"/>
      <c r="C128" s="479"/>
      <c r="D128" s="479"/>
      <c r="E128" s="479"/>
      <c r="F128" s="477"/>
      <c r="G128" s="477"/>
      <c r="H128" s="477"/>
    </row>
    <row r="129" spans="1:8">
      <c r="A129" s="7"/>
      <c r="B129" s="479"/>
      <c r="C129" s="479"/>
      <c r="D129" s="479"/>
      <c r="E129" s="479"/>
      <c r="F129" s="477"/>
      <c r="G129" s="477"/>
      <c r="H129" s="477"/>
    </row>
    <row r="130" spans="1:8">
      <c r="A130" s="7"/>
      <c r="B130" s="479"/>
      <c r="C130" s="479"/>
      <c r="D130" s="479"/>
      <c r="E130" s="479"/>
      <c r="F130" s="477"/>
      <c r="G130" s="477"/>
      <c r="H130" s="477"/>
    </row>
    <row r="131" spans="1:8">
      <c r="A131" s="7"/>
      <c r="B131" s="479"/>
      <c r="C131" s="479"/>
      <c r="D131" s="479"/>
      <c r="E131" s="479"/>
      <c r="F131" s="477"/>
      <c r="G131" s="477"/>
      <c r="H131" s="477"/>
    </row>
    <row r="132" spans="1:8">
      <c r="A132" s="7"/>
      <c r="B132" s="479"/>
      <c r="C132" s="479"/>
      <c r="D132" s="479"/>
      <c r="E132" s="479"/>
      <c r="F132" s="477"/>
      <c r="G132" s="477"/>
      <c r="H132" s="477"/>
    </row>
    <row r="133" spans="1:8">
      <c r="A133" s="7"/>
      <c r="B133" s="479"/>
      <c r="C133" s="479"/>
      <c r="D133" s="479"/>
      <c r="E133" s="479"/>
      <c r="F133" s="477"/>
      <c r="G133" s="477"/>
      <c r="H133" s="477"/>
    </row>
    <row r="134" spans="1:8">
      <c r="A134" s="7"/>
      <c r="B134" s="479"/>
      <c r="C134" s="479"/>
      <c r="D134" s="479"/>
      <c r="E134" s="479"/>
      <c r="F134" s="477"/>
      <c r="G134" s="477"/>
      <c r="H134" s="477"/>
    </row>
    <row r="135" spans="1:8">
      <c r="A135" s="7"/>
      <c r="B135" s="479"/>
      <c r="C135" s="479"/>
      <c r="D135" s="479"/>
      <c r="E135" s="479"/>
      <c r="F135" s="477"/>
      <c r="G135" s="477"/>
      <c r="H135" s="477"/>
    </row>
    <row r="136" spans="1:8">
      <c r="A136" s="7"/>
      <c r="B136" s="479"/>
      <c r="C136" s="479"/>
      <c r="D136" s="479"/>
      <c r="E136" s="479"/>
      <c r="F136" s="477"/>
      <c r="G136" s="477"/>
      <c r="H136" s="477"/>
    </row>
    <row r="137" spans="1:8">
      <c r="A137" s="7"/>
      <c r="B137" s="479"/>
      <c r="C137" s="479"/>
      <c r="D137" s="479"/>
      <c r="E137" s="479"/>
      <c r="F137" s="477"/>
      <c r="G137" s="477"/>
      <c r="H137" s="477"/>
    </row>
    <row r="138" spans="1:8">
      <c r="A138" s="7"/>
      <c r="B138" s="7"/>
      <c r="C138" s="7"/>
      <c r="D138" s="7"/>
      <c r="E138" s="7"/>
    </row>
    <row r="139" spans="1:8">
      <c r="A139" s="7"/>
      <c r="B139" s="7"/>
      <c r="C139" s="7"/>
      <c r="D139" s="7"/>
      <c r="E139" s="7"/>
    </row>
    <row r="140" spans="1:8">
      <c r="A140" s="7"/>
      <c r="B140" s="7"/>
      <c r="C140" s="7"/>
      <c r="D140" s="7"/>
      <c r="E140" s="7"/>
    </row>
    <row r="141" spans="1:8">
      <c r="A141" s="7"/>
      <c r="B141" s="7"/>
      <c r="C141" s="7"/>
      <c r="D141" s="7"/>
      <c r="E141" s="7"/>
    </row>
    <row r="142" spans="1:8">
      <c r="A142" s="7"/>
      <c r="B142" s="7"/>
      <c r="C142" s="7"/>
      <c r="D142" s="7"/>
      <c r="E142" s="7"/>
    </row>
    <row r="143" spans="1:8">
      <c r="A143" s="7"/>
      <c r="B143" s="7"/>
      <c r="C143" s="7"/>
      <c r="D143" s="7"/>
      <c r="E143" s="7"/>
    </row>
    <row r="144" spans="1:8">
      <c r="A144" s="7"/>
      <c r="B144" s="7"/>
      <c r="C144" s="7"/>
      <c r="D144" s="7"/>
      <c r="E144" s="7"/>
    </row>
    <row r="145" spans="1:5">
      <c r="A145" s="7"/>
      <c r="B145" s="7"/>
      <c r="C145" s="7"/>
      <c r="D145" s="7"/>
      <c r="E145" s="7"/>
    </row>
    <row r="146" spans="1:5">
      <c r="A146" s="7"/>
      <c r="B146" s="7"/>
      <c r="C146" s="7"/>
      <c r="D146" s="7"/>
      <c r="E146" s="7"/>
    </row>
    <row r="147" spans="1:5">
      <c r="A147" s="7"/>
      <c r="B147" s="7"/>
      <c r="C147" s="7"/>
      <c r="D147" s="7"/>
      <c r="E147" s="7"/>
    </row>
    <row r="148" spans="1:5">
      <c r="A148" s="7"/>
      <c r="B148" s="7"/>
      <c r="C148" s="7"/>
      <c r="D148" s="7"/>
      <c r="E148" s="7"/>
    </row>
    <row r="149" spans="1:5">
      <c r="A149" s="7"/>
      <c r="B149" s="7"/>
      <c r="C149" s="7"/>
      <c r="D149" s="7"/>
      <c r="E149" s="7"/>
    </row>
    <row r="150" spans="1:5">
      <c r="A150" s="7"/>
      <c r="B150" s="7"/>
      <c r="C150" s="7"/>
      <c r="D150" s="7"/>
      <c r="E150" s="7"/>
    </row>
    <row r="151" spans="1:5">
      <c r="A151" s="7"/>
      <c r="B151" s="7"/>
      <c r="C151" s="7"/>
      <c r="D151" s="7"/>
      <c r="E151" s="7"/>
    </row>
    <row r="152" spans="1:5">
      <c r="A152" s="7"/>
      <c r="B152" s="7"/>
      <c r="C152" s="7"/>
      <c r="D152" s="7"/>
      <c r="E152" s="7"/>
    </row>
    <row r="153" spans="1:5">
      <c r="A153" s="7"/>
      <c r="B153" s="7"/>
      <c r="C153" s="7"/>
      <c r="D153" s="7"/>
      <c r="E153" s="7"/>
    </row>
    <row r="154" spans="1:5">
      <c r="A154" s="7"/>
      <c r="B154" s="7"/>
      <c r="C154" s="7"/>
      <c r="D154" s="7"/>
      <c r="E154" s="7"/>
    </row>
    <row r="155" spans="1:5">
      <c r="A155" s="7"/>
      <c r="B155" s="7"/>
      <c r="C155" s="7"/>
      <c r="D155" s="7"/>
      <c r="E155" s="7"/>
    </row>
    <row r="156" spans="1:5">
      <c r="A156" s="7"/>
      <c r="B156" s="7"/>
      <c r="C156" s="7"/>
      <c r="D156" s="7"/>
      <c r="E156" s="7"/>
    </row>
    <row r="157" spans="1:5">
      <c r="A157" s="7"/>
      <c r="B157" s="7"/>
      <c r="C157" s="7"/>
      <c r="D157" s="7"/>
      <c r="E157" s="7"/>
    </row>
    <row r="158" spans="1:5">
      <c r="A158" s="7"/>
      <c r="B158" s="7"/>
      <c r="C158" s="7"/>
      <c r="D158" s="7"/>
      <c r="E158" s="7"/>
    </row>
    <row r="159" spans="1:5">
      <c r="A159" s="7"/>
      <c r="B159" s="7"/>
      <c r="C159" s="7"/>
      <c r="D159" s="7"/>
      <c r="E159" s="7"/>
    </row>
    <row r="160" spans="1:5">
      <c r="A160" s="7"/>
      <c r="B160" s="7"/>
      <c r="C160" s="7"/>
      <c r="D160" s="7"/>
      <c r="E160" s="7"/>
    </row>
    <row r="161" spans="1:5">
      <c r="A161" s="7"/>
      <c r="B161" s="7"/>
      <c r="C161" s="7"/>
      <c r="D161" s="7"/>
      <c r="E161" s="7"/>
    </row>
    <row r="162" spans="1:5">
      <c r="A162" s="7"/>
      <c r="B162" s="7"/>
      <c r="C162" s="7"/>
      <c r="D162" s="7"/>
      <c r="E162" s="7"/>
    </row>
    <row r="163" spans="1:5">
      <c r="A163" s="7"/>
      <c r="B163" s="7"/>
      <c r="C163" s="7"/>
      <c r="D163" s="7"/>
      <c r="E163" s="7"/>
    </row>
    <row r="164" spans="1:5">
      <c r="A164" s="7"/>
      <c r="B164" s="7"/>
      <c r="C164" s="7"/>
      <c r="D164" s="7"/>
      <c r="E164" s="7"/>
    </row>
    <row r="165" spans="1:5">
      <c r="A165" s="7"/>
      <c r="B165" s="7"/>
      <c r="C165" s="7"/>
      <c r="D165" s="7"/>
      <c r="E165" s="7"/>
    </row>
    <row r="166" spans="1:5">
      <c r="A166" s="7"/>
      <c r="B166" s="7"/>
      <c r="C166" s="7"/>
      <c r="D166" s="7"/>
      <c r="E166" s="7"/>
    </row>
    <row r="167" spans="1:5">
      <c r="A167" s="7"/>
      <c r="B167" s="7"/>
      <c r="C167" s="7"/>
      <c r="D167" s="7"/>
      <c r="E167" s="7"/>
    </row>
    <row r="168" spans="1:5">
      <c r="A168" s="7"/>
      <c r="B168" s="7"/>
      <c r="C168" s="7"/>
      <c r="D168" s="7"/>
      <c r="E168" s="7"/>
    </row>
    <row r="169" spans="1:5">
      <c r="A169" s="7"/>
      <c r="B169" s="7"/>
      <c r="C169" s="7"/>
      <c r="D169" s="7"/>
      <c r="E169" s="7"/>
    </row>
    <row r="170" spans="1:5">
      <c r="A170" s="7"/>
      <c r="B170" s="7"/>
      <c r="C170" s="7"/>
      <c r="D170" s="7"/>
      <c r="E170" s="7"/>
    </row>
    <row r="171" spans="1:5">
      <c r="A171" s="7"/>
      <c r="B171" s="7"/>
      <c r="C171" s="7"/>
      <c r="D171" s="7"/>
      <c r="E171" s="7"/>
    </row>
    <row r="172" spans="1:5">
      <c r="A172" s="7"/>
      <c r="B172" s="7"/>
      <c r="C172" s="7"/>
      <c r="D172" s="7"/>
      <c r="E172" s="7"/>
    </row>
    <row r="173" spans="1:5">
      <c r="A173" s="7"/>
      <c r="B173" s="7"/>
      <c r="C173" s="7"/>
      <c r="D173" s="7"/>
      <c r="E173" s="7"/>
    </row>
    <row r="174" spans="1:5">
      <c r="A174" s="7"/>
      <c r="B174" s="7"/>
      <c r="C174" s="7"/>
      <c r="D174" s="7"/>
      <c r="E174" s="7"/>
    </row>
    <row r="175" spans="1:5">
      <c r="A175" s="7"/>
      <c r="B175" s="7"/>
      <c r="C175" s="7"/>
      <c r="D175" s="7"/>
      <c r="E175" s="7"/>
    </row>
    <row r="176" spans="1:5">
      <c r="A176" s="7"/>
      <c r="B176" s="7"/>
      <c r="C176" s="7"/>
      <c r="D176" s="7"/>
      <c r="E176" s="7"/>
    </row>
    <row r="177" spans="1:5">
      <c r="A177" s="7"/>
      <c r="B177" s="7"/>
      <c r="C177" s="7"/>
      <c r="D177" s="7"/>
      <c r="E177" s="7"/>
    </row>
    <row r="178" spans="1:5">
      <c r="A178" s="7"/>
      <c r="B178" s="7"/>
      <c r="C178" s="7"/>
      <c r="D178" s="7"/>
      <c r="E178" s="7"/>
    </row>
    <row r="179" spans="1:5">
      <c r="A179" s="7"/>
      <c r="B179" s="7"/>
      <c r="C179" s="7"/>
      <c r="D179" s="7"/>
      <c r="E179" s="7"/>
    </row>
    <row r="180" spans="1:5">
      <c r="A180" s="7"/>
      <c r="B180" s="7"/>
      <c r="C180" s="7"/>
      <c r="D180" s="7"/>
      <c r="E180" s="7"/>
    </row>
    <row r="181" spans="1:5">
      <c r="A181" s="7"/>
      <c r="B181" s="7"/>
      <c r="C181" s="7"/>
      <c r="D181" s="7"/>
      <c r="E181" s="7"/>
    </row>
    <row r="182" spans="1:5">
      <c r="A182" s="7"/>
      <c r="B182" s="7"/>
      <c r="C182" s="7"/>
      <c r="D182" s="7"/>
      <c r="E182" s="7"/>
    </row>
    <row r="183" spans="1:5">
      <c r="A183" s="7"/>
      <c r="B183" s="7"/>
      <c r="C183" s="7"/>
      <c r="D183" s="7"/>
      <c r="E183" s="7"/>
    </row>
    <row r="184" spans="1:5">
      <c r="A184" s="7"/>
      <c r="B184" s="7"/>
      <c r="C184" s="7"/>
      <c r="D184" s="7"/>
      <c r="E184" s="7"/>
    </row>
    <row r="185" spans="1:5">
      <c r="A185" s="7"/>
      <c r="B185" s="7"/>
      <c r="C185" s="7"/>
      <c r="D185" s="7"/>
      <c r="E185" s="7"/>
    </row>
    <row r="186" spans="1:5">
      <c r="A186" s="7"/>
      <c r="B186" s="7"/>
      <c r="C186" s="7"/>
      <c r="D186" s="7"/>
      <c r="E186" s="7"/>
    </row>
    <row r="187" spans="1:5">
      <c r="A187" s="7"/>
      <c r="B187" s="7"/>
      <c r="C187" s="7"/>
      <c r="D187" s="7"/>
      <c r="E187" s="7"/>
    </row>
    <row r="188" spans="1:5">
      <c r="A188" s="7"/>
      <c r="B188" s="7"/>
      <c r="C188" s="7"/>
      <c r="D188" s="7"/>
      <c r="E188" s="7"/>
    </row>
    <row r="189" spans="1:5">
      <c r="A189" s="7"/>
      <c r="B189" s="7"/>
      <c r="C189" s="7"/>
      <c r="D189" s="7"/>
      <c r="E189" s="7"/>
    </row>
    <row r="190" spans="1:5">
      <c r="A190" s="7"/>
      <c r="B190" s="7"/>
      <c r="C190" s="7"/>
      <c r="D190" s="7"/>
      <c r="E190" s="7"/>
    </row>
    <row r="191" spans="1:5">
      <c r="A191" s="7"/>
      <c r="B191" s="7"/>
      <c r="C191" s="7"/>
      <c r="D191" s="7"/>
      <c r="E191" s="7"/>
    </row>
    <row r="192" spans="1:5">
      <c r="A192" s="7"/>
      <c r="B192" s="7"/>
      <c r="C192" s="7"/>
      <c r="D192" s="7"/>
      <c r="E192" s="7"/>
    </row>
    <row r="193" spans="1:5">
      <c r="A193" s="7"/>
      <c r="B193" s="7"/>
      <c r="C193" s="7"/>
      <c r="D193" s="7"/>
      <c r="E193" s="7"/>
    </row>
    <row r="194" spans="1:5">
      <c r="A194" s="7"/>
      <c r="B194" s="7"/>
      <c r="C194" s="7"/>
      <c r="D194" s="7"/>
      <c r="E194" s="7"/>
    </row>
    <row r="195" spans="1:5">
      <c r="A195" s="7"/>
      <c r="B195" s="7"/>
      <c r="C195" s="7"/>
      <c r="D195" s="7"/>
      <c r="E195" s="7"/>
    </row>
    <row r="196" spans="1:5">
      <c r="A196" s="7"/>
      <c r="B196" s="7"/>
      <c r="C196" s="7"/>
      <c r="D196" s="7"/>
      <c r="E196" s="7"/>
    </row>
    <row r="197" spans="1:5">
      <c r="A197" s="7"/>
      <c r="B197" s="7"/>
      <c r="C197" s="7"/>
      <c r="D197" s="7"/>
      <c r="E197" s="7"/>
    </row>
    <row r="198" spans="1:5">
      <c r="A198" s="7"/>
      <c r="B198" s="7"/>
      <c r="C198" s="7"/>
      <c r="D198" s="7"/>
      <c r="E198" s="7"/>
    </row>
    <row r="199" spans="1:5">
      <c r="A199" s="7"/>
      <c r="B199" s="7"/>
      <c r="C199" s="7"/>
      <c r="D199" s="7"/>
      <c r="E199" s="7"/>
    </row>
    <row r="200" spans="1:5">
      <c r="A200" s="7"/>
      <c r="B200" s="7"/>
      <c r="C200" s="7"/>
      <c r="D200" s="7"/>
      <c r="E200" s="7"/>
    </row>
    <row r="201" spans="1:5">
      <c r="A201" s="7"/>
      <c r="B201" s="7"/>
      <c r="C201" s="7"/>
      <c r="D201" s="7"/>
      <c r="E201" s="7"/>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r:id="rId1"/>
      <headerFooter alignWithMargins="0"/>
    </customSheetView>
  </customSheetViews>
  <mergeCells count="4">
    <mergeCell ref="F5:F6"/>
    <mergeCell ref="A5:A6"/>
    <mergeCell ref="B5:B6"/>
    <mergeCell ref="C5:E5"/>
  </mergeCells>
  <phoneticPr fontId="0" type="noConversion"/>
  <hyperlinks>
    <hyperlink ref="H1" location="'Spis tablic_Contents'!A1" display="&lt; POWRÓT"/>
    <hyperlink ref="H2" location="'Spis tablic_Contents'!A1" display="&lt; BACK"/>
  </hyperlinks>
  <pageMargins left="0.74803149606299213" right="0.74803149606299213" top="0.78740157480314965" bottom="0.78740157480314965" header="0.51181102362204722" footer="0.51181102362204722"/>
  <pageSetup paperSize="9" scale="85" orientation="landscape" r:id="rId2"/>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showGridLines="0" zoomScaleNormal="100" workbookViewId="0">
      <selection activeCell="O2" sqref="O2"/>
    </sheetView>
  </sheetViews>
  <sheetFormatPr defaultRowHeight="12"/>
  <cols>
    <col min="1" max="1" width="22.140625" style="10" customWidth="1"/>
    <col min="2" max="13" width="12.140625" style="10" customWidth="1"/>
    <col min="14" max="16384" width="9.140625" style="10"/>
  </cols>
  <sheetData>
    <row r="1" spans="1:15" ht="14.25" customHeight="1">
      <c r="A1" s="336" t="s">
        <v>1752</v>
      </c>
      <c r="B1" s="16"/>
      <c r="C1" s="16"/>
      <c r="D1" s="16"/>
      <c r="E1" s="16"/>
      <c r="F1" s="16"/>
      <c r="G1" s="16"/>
      <c r="H1" s="16"/>
      <c r="I1" s="16"/>
      <c r="J1" s="16"/>
      <c r="K1" s="16"/>
      <c r="L1" s="16"/>
      <c r="M1" s="16"/>
      <c r="O1" s="2" t="s">
        <v>623</v>
      </c>
    </row>
    <row r="2" spans="1:15" ht="15.75" customHeight="1">
      <c r="A2" s="397" t="s">
        <v>945</v>
      </c>
      <c r="B2" s="17"/>
      <c r="C2" s="17"/>
      <c r="D2" s="17"/>
      <c r="E2" s="17"/>
      <c r="F2" s="17"/>
      <c r="G2" s="17"/>
      <c r="H2" s="17"/>
      <c r="I2" s="17"/>
      <c r="J2" s="17"/>
      <c r="K2" s="17"/>
      <c r="L2" s="17"/>
      <c r="M2" s="17"/>
      <c r="O2" s="106" t="s">
        <v>624</v>
      </c>
    </row>
    <row r="3" spans="1:15" ht="5.0999999999999996" customHeight="1">
      <c r="A3" s="15"/>
      <c r="B3" s="23"/>
      <c r="C3" s="23"/>
      <c r="D3" s="23"/>
      <c r="E3" s="23"/>
      <c r="F3" s="23"/>
      <c r="G3" s="23"/>
      <c r="H3" s="23"/>
      <c r="I3" s="23"/>
      <c r="J3" s="23"/>
      <c r="K3" s="23"/>
      <c r="L3" s="23"/>
      <c r="M3" s="23"/>
    </row>
    <row r="4" spans="1:15" ht="41.25" customHeight="1">
      <c r="A4" s="884" t="s">
        <v>1383</v>
      </c>
      <c r="B4" s="886" t="s">
        <v>1369</v>
      </c>
      <c r="C4" s="887"/>
      <c r="D4" s="886" t="s">
        <v>1288</v>
      </c>
      <c r="E4" s="887"/>
      <c r="F4" s="886" t="s">
        <v>1370</v>
      </c>
      <c r="G4" s="887"/>
      <c r="H4" s="886" t="s">
        <v>1371</v>
      </c>
      <c r="I4" s="887"/>
      <c r="J4" s="886" t="s">
        <v>1372</v>
      </c>
      <c r="K4" s="887"/>
      <c r="L4" s="886" t="s">
        <v>1373</v>
      </c>
      <c r="M4" s="888"/>
    </row>
    <row r="5" spans="1:15" ht="137.25" customHeight="1">
      <c r="A5" s="889"/>
      <c r="B5" s="467" t="s">
        <v>1374</v>
      </c>
      <c r="C5" s="467" t="s">
        <v>1675</v>
      </c>
      <c r="D5" s="467" t="s">
        <v>1374</v>
      </c>
      <c r="E5" s="467" t="s">
        <v>1675</v>
      </c>
      <c r="F5" s="467" t="s">
        <v>1374</v>
      </c>
      <c r="G5" s="467" t="s">
        <v>1675</v>
      </c>
      <c r="H5" s="467" t="s">
        <v>1374</v>
      </c>
      <c r="I5" s="467" t="s">
        <v>1675</v>
      </c>
      <c r="J5" s="467" t="s">
        <v>1374</v>
      </c>
      <c r="K5" s="467" t="s">
        <v>1675</v>
      </c>
      <c r="L5" s="467" t="s">
        <v>1374</v>
      </c>
      <c r="M5" s="466" t="s">
        <v>1675</v>
      </c>
    </row>
    <row r="6" spans="1:15" ht="14.25" customHeight="1">
      <c r="A6" s="483" t="s">
        <v>304</v>
      </c>
      <c r="B6" s="484">
        <v>19411091</v>
      </c>
      <c r="C6" s="485">
        <v>99.8</v>
      </c>
      <c r="D6" s="414">
        <v>1932074</v>
      </c>
      <c r="E6" s="485">
        <v>89.9</v>
      </c>
      <c r="F6" s="414">
        <v>159055</v>
      </c>
      <c r="G6" s="485">
        <v>43.8</v>
      </c>
      <c r="H6" s="414">
        <v>137257</v>
      </c>
      <c r="I6" s="485">
        <v>29.5</v>
      </c>
      <c r="J6" s="414">
        <v>52777</v>
      </c>
      <c r="K6" s="485">
        <v>72.3</v>
      </c>
      <c r="L6" s="414">
        <v>320404</v>
      </c>
      <c r="M6" s="485">
        <v>2.5</v>
      </c>
      <c r="N6" s="486"/>
    </row>
    <row r="7" spans="1:15" ht="14.25" customHeight="1">
      <c r="A7" s="495" t="s">
        <v>698</v>
      </c>
      <c r="B7" s="487"/>
      <c r="C7" s="401"/>
      <c r="D7" s="117"/>
      <c r="E7" s="401"/>
      <c r="F7" s="117"/>
      <c r="G7" s="401"/>
      <c r="H7" s="117"/>
      <c r="I7" s="401"/>
      <c r="J7" s="117"/>
      <c r="K7" s="401"/>
      <c r="L7" s="117"/>
      <c r="M7" s="401"/>
      <c r="N7" s="486"/>
    </row>
    <row r="8" spans="1:15" ht="14.25" customHeight="1">
      <c r="A8" s="391" t="s">
        <v>249</v>
      </c>
      <c r="B8" s="488">
        <v>1982139</v>
      </c>
      <c r="C8" s="489">
        <v>99.9</v>
      </c>
      <c r="D8" s="490">
        <v>352692</v>
      </c>
      <c r="E8" s="489">
        <v>96.6</v>
      </c>
      <c r="F8" s="490">
        <v>11201</v>
      </c>
      <c r="G8" s="489">
        <v>51.3</v>
      </c>
      <c r="H8" s="490">
        <v>67855</v>
      </c>
      <c r="I8" s="489">
        <v>93.8</v>
      </c>
      <c r="J8" s="490">
        <v>353</v>
      </c>
      <c r="K8" s="489">
        <v>24.4</v>
      </c>
      <c r="L8" s="490">
        <v>6607</v>
      </c>
      <c r="M8" s="489">
        <v>20.6</v>
      </c>
      <c r="N8" s="491"/>
    </row>
    <row r="9" spans="1:15" ht="14.25" customHeight="1">
      <c r="A9" s="391" t="s">
        <v>250</v>
      </c>
      <c r="B9" s="488">
        <v>377489</v>
      </c>
      <c r="C9" s="489">
        <v>99.5</v>
      </c>
      <c r="D9" s="490">
        <v>4576</v>
      </c>
      <c r="E9" s="489">
        <v>29.8</v>
      </c>
      <c r="F9" s="490">
        <v>3081</v>
      </c>
      <c r="G9" s="489">
        <v>23.1</v>
      </c>
      <c r="H9" s="490">
        <v>41</v>
      </c>
      <c r="I9" s="489">
        <v>0.3</v>
      </c>
      <c r="J9" s="490">
        <v>21458</v>
      </c>
      <c r="K9" s="489">
        <v>92.8</v>
      </c>
      <c r="L9" s="490">
        <v>3536</v>
      </c>
      <c r="M9" s="489">
        <v>12.7</v>
      </c>
      <c r="N9" s="491"/>
    </row>
    <row r="10" spans="1:15" ht="14.25" customHeight="1">
      <c r="A10" s="391" t="s">
        <v>251</v>
      </c>
      <c r="B10" s="488">
        <v>88539</v>
      </c>
      <c r="C10" s="489">
        <v>98.4</v>
      </c>
      <c r="D10" s="490">
        <v>212</v>
      </c>
      <c r="E10" s="489">
        <v>3.5</v>
      </c>
      <c r="F10" s="490">
        <v>13154</v>
      </c>
      <c r="G10" s="489">
        <v>68.400000000000006</v>
      </c>
      <c r="H10" s="490">
        <v>69</v>
      </c>
      <c r="I10" s="489">
        <v>1.2</v>
      </c>
      <c r="J10" s="27" t="s">
        <v>683</v>
      </c>
      <c r="K10" s="27" t="s">
        <v>683</v>
      </c>
      <c r="L10" s="490">
        <v>168211</v>
      </c>
      <c r="M10" s="489">
        <v>0.6</v>
      </c>
      <c r="N10" s="491"/>
      <c r="O10" s="356"/>
    </row>
    <row r="11" spans="1:15" ht="14.25" customHeight="1">
      <c r="A11" s="391" t="s">
        <v>252</v>
      </c>
      <c r="B11" s="488">
        <v>110287</v>
      </c>
      <c r="C11" s="489">
        <v>99.3</v>
      </c>
      <c r="D11" s="27" t="s">
        <v>683</v>
      </c>
      <c r="E11" s="27" t="s">
        <v>683</v>
      </c>
      <c r="F11" s="27" t="s">
        <v>683</v>
      </c>
      <c r="G11" s="27" t="s">
        <v>683</v>
      </c>
      <c r="H11" s="490">
        <v>19118</v>
      </c>
      <c r="I11" s="489">
        <v>88</v>
      </c>
      <c r="J11" s="492">
        <v>5</v>
      </c>
      <c r="K11" s="418">
        <v>0.6</v>
      </c>
      <c r="L11" s="490">
        <v>276</v>
      </c>
      <c r="M11" s="489">
        <v>87</v>
      </c>
      <c r="N11" s="491"/>
      <c r="O11" s="493"/>
    </row>
    <row r="12" spans="1:15" ht="14.25" customHeight="1">
      <c r="A12" s="391" t="s">
        <v>253</v>
      </c>
      <c r="B12" s="488">
        <v>5207903</v>
      </c>
      <c r="C12" s="489">
        <v>100</v>
      </c>
      <c r="D12" s="490">
        <v>859460</v>
      </c>
      <c r="E12" s="489">
        <v>94.3</v>
      </c>
      <c r="F12" s="490">
        <v>1983</v>
      </c>
      <c r="G12" s="489">
        <v>5.0999999999999996</v>
      </c>
      <c r="H12" s="27" t="s">
        <v>683</v>
      </c>
      <c r="I12" s="27" t="s">
        <v>683</v>
      </c>
      <c r="J12" s="490">
        <v>710</v>
      </c>
      <c r="K12" s="489">
        <v>50.1</v>
      </c>
      <c r="L12" s="490">
        <v>5876</v>
      </c>
      <c r="M12" s="489">
        <v>19.899999999999999</v>
      </c>
      <c r="N12" s="491"/>
    </row>
    <row r="13" spans="1:15" ht="14.25" customHeight="1">
      <c r="A13" s="391" t="s">
        <v>254</v>
      </c>
      <c r="B13" s="488">
        <v>705564</v>
      </c>
      <c r="C13" s="489">
        <v>99.7</v>
      </c>
      <c r="D13" s="490">
        <v>79226</v>
      </c>
      <c r="E13" s="489">
        <v>87.6</v>
      </c>
      <c r="F13" s="490">
        <v>9876</v>
      </c>
      <c r="G13" s="489">
        <v>42.6</v>
      </c>
      <c r="H13" s="490">
        <v>315</v>
      </c>
      <c r="I13" s="489">
        <v>1.6</v>
      </c>
      <c r="J13" s="490">
        <v>3569</v>
      </c>
      <c r="K13" s="489">
        <v>83.1</v>
      </c>
      <c r="L13" s="490">
        <v>6833</v>
      </c>
      <c r="M13" s="489">
        <v>3.7</v>
      </c>
      <c r="N13" s="491"/>
    </row>
    <row r="14" spans="1:15" ht="14.25" customHeight="1">
      <c r="A14" s="391" t="s">
        <v>255</v>
      </c>
      <c r="B14" s="488">
        <v>2134820</v>
      </c>
      <c r="C14" s="489">
        <v>99.9</v>
      </c>
      <c r="D14" s="490">
        <v>171444</v>
      </c>
      <c r="E14" s="489">
        <v>86.3</v>
      </c>
      <c r="F14" s="490">
        <v>30840</v>
      </c>
      <c r="G14" s="489">
        <v>56.8</v>
      </c>
      <c r="H14" s="490">
        <v>19097</v>
      </c>
      <c r="I14" s="489">
        <v>62.6</v>
      </c>
      <c r="J14" s="490">
        <v>17180</v>
      </c>
      <c r="K14" s="489">
        <v>90.8</v>
      </c>
      <c r="L14" s="490">
        <v>5604</v>
      </c>
      <c r="M14" s="489">
        <v>16</v>
      </c>
      <c r="N14" s="491"/>
    </row>
    <row r="15" spans="1:15" ht="14.25" customHeight="1">
      <c r="A15" s="391" t="s">
        <v>256</v>
      </c>
      <c r="B15" s="488">
        <v>2623714</v>
      </c>
      <c r="C15" s="489">
        <v>100</v>
      </c>
      <c r="D15" s="490">
        <v>92970</v>
      </c>
      <c r="E15" s="489">
        <v>91.4</v>
      </c>
      <c r="F15" s="490">
        <v>17604</v>
      </c>
      <c r="G15" s="489">
        <v>55</v>
      </c>
      <c r="H15" s="490">
        <v>48</v>
      </c>
      <c r="I15" s="489">
        <v>0.2</v>
      </c>
      <c r="J15" s="490">
        <v>205</v>
      </c>
      <c r="K15" s="489">
        <v>47.2</v>
      </c>
      <c r="L15" s="490">
        <v>1816</v>
      </c>
      <c r="M15" s="489">
        <v>24</v>
      </c>
      <c r="N15" s="491"/>
    </row>
    <row r="16" spans="1:15" ht="14.25" customHeight="1">
      <c r="A16" s="391" t="s">
        <v>257</v>
      </c>
      <c r="B16" s="488">
        <v>178381</v>
      </c>
      <c r="C16" s="489">
        <v>99.3</v>
      </c>
      <c r="D16" s="490">
        <v>39</v>
      </c>
      <c r="E16" s="489">
        <v>0.8</v>
      </c>
      <c r="F16" s="490">
        <v>92</v>
      </c>
      <c r="G16" s="489">
        <v>1.9</v>
      </c>
      <c r="H16" s="490">
        <v>1438</v>
      </c>
      <c r="I16" s="489">
        <v>24</v>
      </c>
      <c r="J16" s="490">
        <v>2523</v>
      </c>
      <c r="K16" s="489">
        <v>87</v>
      </c>
      <c r="L16" s="490">
        <v>2917</v>
      </c>
      <c r="M16" s="489">
        <v>29.3</v>
      </c>
      <c r="N16" s="491"/>
    </row>
    <row r="17" spans="1:16" ht="14.25" customHeight="1">
      <c r="A17" s="391" t="s">
        <v>258</v>
      </c>
      <c r="B17" s="488">
        <v>72415</v>
      </c>
      <c r="C17" s="489">
        <v>99.1</v>
      </c>
      <c r="D17" s="490">
        <v>2463</v>
      </c>
      <c r="E17" s="489">
        <v>55</v>
      </c>
      <c r="F17" s="490">
        <v>608</v>
      </c>
      <c r="G17" s="489">
        <v>20</v>
      </c>
      <c r="H17" s="490">
        <v>102</v>
      </c>
      <c r="I17" s="489">
        <v>3.8</v>
      </c>
      <c r="J17" s="490">
        <v>78</v>
      </c>
      <c r="K17" s="489">
        <v>29.1</v>
      </c>
      <c r="L17" s="490">
        <v>71</v>
      </c>
      <c r="M17" s="489">
        <v>100.9</v>
      </c>
      <c r="N17" s="491"/>
      <c r="P17" s="494"/>
    </row>
    <row r="18" spans="1:16" ht="14.25" customHeight="1">
      <c r="A18" s="391" t="s">
        <v>259</v>
      </c>
      <c r="B18" s="488">
        <v>315230</v>
      </c>
      <c r="C18" s="489">
        <v>99.7</v>
      </c>
      <c r="D18" s="490">
        <v>13580</v>
      </c>
      <c r="E18" s="489">
        <v>71.900000000000006</v>
      </c>
      <c r="F18" s="490">
        <v>4002</v>
      </c>
      <c r="G18" s="489">
        <v>43.7</v>
      </c>
      <c r="H18" s="490">
        <v>171</v>
      </c>
      <c r="I18" s="489">
        <v>3.3</v>
      </c>
      <c r="J18" s="490">
        <v>3306</v>
      </c>
      <c r="K18" s="489">
        <v>71.599999999999994</v>
      </c>
      <c r="L18" s="490">
        <v>95678</v>
      </c>
      <c r="M18" s="489">
        <v>1.1000000000000001</v>
      </c>
      <c r="N18" s="491"/>
    </row>
    <row r="19" spans="1:16" ht="14.25" customHeight="1">
      <c r="A19" s="391" t="s">
        <v>260</v>
      </c>
      <c r="B19" s="488">
        <v>2485897</v>
      </c>
      <c r="C19" s="489">
        <v>99.7</v>
      </c>
      <c r="D19" s="490">
        <v>157329</v>
      </c>
      <c r="E19" s="489">
        <v>80.3</v>
      </c>
      <c r="F19" s="490">
        <v>26705</v>
      </c>
      <c r="G19" s="489">
        <v>43.2</v>
      </c>
      <c r="H19" s="490">
        <v>28794</v>
      </c>
      <c r="I19" s="489">
        <v>15.9</v>
      </c>
      <c r="J19" s="490">
        <v>2418</v>
      </c>
      <c r="K19" s="489">
        <v>53.4</v>
      </c>
      <c r="L19" s="490">
        <v>17291</v>
      </c>
      <c r="M19" s="489">
        <v>0.8</v>
      </c>
      <c r="N19" s="491"/>
    </row>
    <row r="20" spans="1:16" ht="14.25" customHeight="1">
      <c r="A20" s="391" t="s">
        <v>261</v>
      </c>
      <c r="B20" s="488">
        <v>1759048</v>
      </c>
      <c r="C20" s="489">
        <v>99.9</v>
      </c>
      <c r="D20" s="490">
        <v>84148</v>
      </c>
      <c r="E20" s="489">
        <v>85.6</v>
      </c>
      <c r="F20" s="490">
        <v>9760</v>
      </c>
      <c r="G20" s="489">
        <v>40.6</v>
      </c>
      <c r="H20" s="490">
        <v>5</v>
      </c>
      <c r="I20" s="489">
        <v>0</v>
      </c>
      <c r="J20" s="490">
        <v>97</v>
      </c>
      <c r="K20" s="489">
        <v>11.3</v>
      </c>
      <c r="L20" s="490">
        <v>57</v>
      </c>
      <c r="M20" s="489">
        <v>46.5</v>
      </c>
      <c r="N20" s="491"/>
    </row>
    <row r="21" spans="1:16" ht="14.25" customHeight="1">
      <c r="A21" s="391" t="s">
        <v>262</v>
      </c>
      <c r="B21" s="488">
        <v>54503</v>
      </c>
      <c r="C21" s="489">
        <v>98.8</v>
      </c>
      <c r="D21" s="490">
        <v>40</v>
      </c>
      <c r="E21" s="489">
        <v>1</v>
      </c>
      <c r="F21" s="411">
        <v>9</v>
      </c>
      <c r="G21" s="418">
        <v>0.3</v>
      </c>
      <c r="H21" s="411">
        <v>22</v>
      </c>
      <c r="I21" s="418">
        <v>0.9</v>
      </c>
      <c r="J21" s="490">
        <v>50</v>
      </c>
      <c r="K21" s="489">
        <v>6.8</v>
      </c>
      <c r="L21" s="411">
        <v>26</v>
      </c>
      <c r="M21" s="418">
        <v>206.3</v>
      </c>
      <c r="N21" s="491"/>
    </row>
    <row r="22" spans="1:16" ht="14.25" customHeight="1">
      <c r="A22" s="391" t="s">
        <v>263</v>
      </c>
      <c r="B22" s="488">
        <v>783801</v>
      </c>
      <c r="C22" s="489">
        <v>99.7</v>
      </c>
      <c r="D22" s="490">
        <v>91861</v>
      </c>
      <c r="E22" s="489">
        <v>89.9</v>
      </c>
      <c r="F22" s="490">
        <v>33</v>
      </c>
      <c r="G22" s="489">
        <v>0.2</v>
      </c>
      <c r="H22" s="490">
        <v>182</v>
      </c>
      <c r="I22" s="489">
        <v>3.5</v>
      </c>
      <c r="J22" s="490">
        <v>299</v>
      </c>
      <c r="K22" s="489">
        <v>19</v>
      </c>
      <c r="L22" s="490">
        <v>502</v>
      </c>
      <c r="M22" s="489">
        <v>25.5</v>
      </c>
      <c r="N22" s="491"/>
    </row>
    <row r="23" spans="1:16" ht="14.25" customHeight="1">
      <c r="A23" s="391" t="s">
        <v>264</v>
      </c>
      <c r="B23" s="488">
        <v>531361</v>
      </c>
      <c r="C23" s="489">
        <v>99.6</v>
      </c>
      <c r="D23" s="490">
        <v>22034</v>
      </c>
      <c r="E23" s="489">
        <v>72.2</v>
      </c>
      <c r="F23" s="490">
        <v>30107</v>
      </c>
      <c r="G23" s="489">
        <v>79.599999999999994</v>
      </c>
      <c r="H23" s="27" t="s">
        <v>683</v>
      </c>
      <c r="I23" s="27" t="s">
        <v>683</v>
      </c>
      <c r="J23" s="490">
        <v>526</v>
      </c>
      <c r="K23" s="489">
        <v>7.8</v>
      </c>
      <c r="L23" s="490">
        <v>5103</v>
      </c>
      <c r="M23" s="489">
        <v>17.5</v>
      </c>
      <c r="N23" s="491"/>
    </row>
    <row r="24" spans="1:16" ht="13.5" customHeight="1"/>
    <row r="25" spans="1:16" ht="14.25" customHeight="1">
      <c r="A25" s="885" t="s">
        <v>931</v>
      </c>
      <c r="B25" s="885"/>
      <c r="C25" s="885"/>
      <c r="D25" s="885"/>
      <c r="E25" s="885"/>
      <c r="F25" s="885"/>
      <c r="G25" s="885"/>
      <c r="H25" s="885"/>
      <c r="I25" s="885"/>
      <c r="J25" s="885"/>
      <c r="K25" s="885"/>
      <c r="L25" s="885"/>
      <c r="M25" s="885"/>
    </row>
    <row r="26" spans="1:16" ht="14.25" customHeight="1">
      <c r="A26" s="820" t="s">
        <v>1375</v>
      </c>
      <c r="B26" s="820"/>
      <c r="C26" s="820"/>
      <c r="D26" s="820"/>
      <c r="E26" s="820"/>
      <c r="F26" s="820"/>
      <c r="G26" s="820"/>
      <c r="H26" s="820"/>
      <c r="I26" s="820"/>
      <c r="J26" s="820"/>
      <c r="K26" s="820"/>
      <c r="L26" s="820"/>
      <c r="M26" s="820"/>
    </row>
  </sheetData>
  <customSheetViews>
    <customSheetView guid="{17A61E15-CB34-4E45-B54C-4890B27A542F}" showGridLines="0">
      <selection activeCell="A9" sqref="A9"/>
      <pageMargins left="0.74803149606299213" right="0.74803149606299213" top="0.78740157480314965" bottom="0.78740157480314965" header="0.51181102362204722" footer="0.51181102362204722"/>
      <pageSetup paperSize="9" orientation="portrait" horizontalDpi="4294967293" r:id="rId1"/>
      <headerFooter alignWithMargins="0">
        <oddFooter>&amp;L&amp;P/&amp;N</oddFooter>
      </headerFooter>
    </customSheetView>
  </customSheetViews>
  <mergeCells count="9">
    <mergeCell ref="A25:M25"/>
    <mergeCell ref="A26:M26"/>
    <mergeCell ref="B4:C4"/>
    <mergeCell ref="D4:E4"/>
    <mergeCell ref="F4:G4"/>
    <mergeCell ref="L4:M4"/>
    <mergeCell ref="H4:I4"/>
    <mergeCell ref="J4:K4"/>
    <mergeCell ref="A4:A5"/>
  </mergeCells>
  <phoneticPr fontId="0" type="noConversion"/>
  <hyperlinks>
    <hyperlink ref="O1" location="'Spis tablic_Contents'!A1" display="&lt; POWRÓT"/>
    <hyperlink ref="O2" location="'Spis tablic_Contents'!A1" display="&lt; BACK"/>
  </hyperlinks>
  <pageMargins left="0.74803149606299213" right="0.74803149606299213" top="0.78740157480314965" bottom="0.78740157480314965" header="0.51181102362204722" footer="0.51181102362204722"/>
  <pageSetup paperSize="9" scale="63" orientation="landscape" horizontalDpi="4294967293" r:id="rId2"/>
  <headerFooter alignWithMargins="0">
    <oddFooter>&amp;L&amp;P/&amp;N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6"/>
  <sheetViews>
    <sheetView showGridLines="0" zoomScaleNormal="100" workbookViewId="0"/>
  </sheetViews>
  <sheetFormatPr defaultRowHeight="12"/>
  <cols>
    <col min="1" max="1" width="23" style="37" customWidth="1"/>
    <col min="2" max="4" width="16" style="37" customWidth="1"/>
    <col min="5" max="11" width="10.42578125" style="37" customWidth="1"/>
    <col min="12" max="16384" width="9.140625" style="37"/>
  </cols>
  <sheetData>
    <row r="1" spans="1:14" ht="14.25" customHeight="1">
      <c r="A1" s="54" t="s">
        <v>1753</v>
      </c>
      <c r="B1" s="54"/>
      <c r="C1" s="54"/>
      <c r="D1" s="54"/>
      <c r="E1" s="54"/>
      <c r="F1" s="54"/>
      <c r="G1" s="54"/>
      <c r="H1" s="54"/>
      <c r="I1" s="54"/>
      <c r="J1" s="54"/>
      <c r="K1" s="54"/>
      <c r="M1" s="2" t="s">
        <v>623</v>
      </c>
      <c r="N1" s="1"/>
    </row>
    <row r="2" spans="1:14" s="103" customFormat="1" ht="14.25" customHeight="1">
      <c r="A2" s="397" t="s">
        <v>1376</v>
      </c>
      <c r="B2" s="509"/>
      <c r="C2" s="509"/>
      <c r="D2" s="509"/>
      <c r="E2" s="509"/>
      <c r="F2" s="509"/>
      <c r="G2" s="509"/>
      <c r="H2" s="509"/>
      <c r="I2" s="509"/>
      <c r="J2" s="509"/>
      <c r="K2" s="509"/>
      <c r="M2" s="106" t="s">
        <v>624</v>
      </c>
      <c r="N2" s="102"/>
    </row>
    <row r="3" spans="1:14" ht="5.0999999999999996" customHeight="1">
      <c r="A3" s="15"/>
      <c r="B3" s="23"/>
      <c r="C3" s="23"/>
      <c r="D3" s="23"/>
      <c r="E3" s="23"/>
      <c r="F3" s="23"/>
      <c r="G3" s="23"/>
      <c r="H3" s="23"/>
      <c r="I3" s="23"/>
      <c r="J3" s="23"/>
      <c r="K3" s="23"/>
      <c r="M3" s="10"/>
    </row>
    <row r="4" spans="1:14" ht="40.5" customHeight="1">
      <c r="A4" s="799" t="s">
        <v>1383</v>
      </c>
      <c r="B4" s="822" t="s">
        <v>1377</v>
      </c>
      <c r="C4" s="823"/>
      <c r="D4" s="824"/>
      <c r="E4" s="823" t="s">
        <v>1378</v>
      </c>
      <c r="F4" s="823"/>
      <c r="G4" s="823"/>
      <c r="H4" s="823"/>
      <c r="I4" s="823"/>
      <c r="J4" s="823"/>
      <c r="K4" s="823"/>
    </row>
    <row r="5" spans="1:14" ht="119.25" customHeight="1">
      <c r="A5" s="828"/>
      <c r="B5" s="4" t="s">
        <v>1379</v>
      </c>
      <c r="C5" s="89" t="s">
        <v>1380</v>
      </c>
      <c r="D5" s="4" t="s">
        <v>1381</v>
      </c>
      <c r="E5" s="467" t="s">
        <v>1360</v>
      </c>
      <c r="F5" s="467" t="s">
        <v>270</v>
      </c>
      <c r="G5" s="467" t="s">
        <v>271</v>
      </c>
      <c r="H5" s="467" t="s">
        <v>272</v>
      </c>
      <c r="I5" s="467" t="s">
        <v>273</v>
      </c>
      <c r="J5" s="467" t="s">
        <v>274</v>
      </c>
      <c r="K5" s="466" t="s">
        <v>1382</v>
      </c>
    </row>
    <row r="6" spans="1:14" ht="14.25" customHeight="1">
      <c r="A6" s="119" t="s">
        <v>539</v>
      </c>
      <c r="B6" s="496">
        <v>1896</v>
      </c>
      <c r="C6" s="497">
        <v>1331</v>
      </c>
      <c r="D6" s="498">
        <v>1150</v>
      </c>
      <c r="E6" s="499">
        <v>1112</v>
      </c>
      <c r="F6" s="499">
        <v>166</v>
      </c>
      <c r="G6" s="499">
        <v>47</v>
      </c>
      <c r="H6" s="499">
        <v>4</v>
      </c>
      <c r="I6" s="499">
        <v>1</v>
      </c>
      <c r="J6" s="499">
        <v>1</v>
      </c>
      <c r="K6" s="500" t="s">
        <v>683</v>
      </c>
      <c r="L6" s="501"/>
    </row>
    <row r="7" spans="1:14" ht="14.25" customHeight="1">
      <c r="A7" s="510" t="s">
        <v>698</v>
      </c>
      <c r="B7" s="275"/>
      <c r="C7" s="502"/>
      <c r="D7" s="496"/>
      <c r="E7" s="385"/>
      <c r="F7" s="385"/>
      <c r="G7" s="385"/>
      <c r="H7" s="385"/>
      <c r="I7" s="503"/>
      <c r="J7" s="503"/>
      <c r="K7" s="500"/>
      <c r="L7" s="504"/>
    </row>
    <row r="8" spans="1:14" ht="14.25" customHeight="1">
      <c r="A8" s="111" t="s">
        <v>15</v>
      </c>
      <c r="B8" s="505">
        <v>135</v>
      </c>
      <c r="C8" s="506">
        <v>93</v>
      </c>
      <c r="D8" s="505">
        <v>75</v>
      </c>
      <c r="E8" s="500">
        <v>81</v>
      </c>
      <c r="F8" s="500">
        <v>10</v>
      </c>
      <c r="G8" s="500">
        <v>1</v>
      </c>
      <c r="H8" s="500">
        <v>1</v>
      </c>
      <c r="I8" s="500" t="s">
        <v>683</v>
      </c>
      <c r="J8" s="500" t="s">
        <v>683</v>
      </c>
      <c r="K8" s="500" t="s">
        <v>683</v>
      </c>
      <c r="L8" s="504"/>
      <c r="N8" s="507"/>
    </row>
    <row r="9" spans="1:14" ht="14.25" customHeight="1">
      <c r="A9" s="111" t="s">
        <v>16</v>
      </c>
      <c r="B9" s="505">
        <v>108</v>
      </c>
      <c r="C9" s="506">
        <v>79</v>
      </c>
      <c r="D9" s="505">
        <v>74</v>
      </c>
      <c r="E9" s="500">
        <v>62</v>
      </c>
      <c r="F9" s="500">
        <v>11</v>
      </c>
      <c r="G9" s="500">
        <v>6</v>
      </c>
      <c r="H9" s="500" t="s">
        <v>683</v>
      </c>
      <c r="I9" s="500" t="s">
        <v>683</v>
      </c>
      <c r="J9" s="500" t="s">
        <v>683</v>
      </c>
      <c r="K9" s="500" t="s">
        <v>683</v>
      </c>
      <c r="L9" s="504"/>
    </row>
    <row r="10" spans="1:14" ht="14.25" customHeight="1">
      <c r="A10" s="111" t="s">
        <v>17</v>
      </c>
      <c r="B10" s="505">
        <v>97</v>
      </c>
      <c r="C10" s="506">
        <v>72</v>
      </c>
      <c r="D10" s="505">
        <v>59</v>
      </c>
      <c r="E10" s="500">
        <v>64</v>
      </c>
      <c r="F10" s="500">
        <v>7</v>
      </c>
      <c r="G10" s="500" t="s">
        <v>683</v>
      </c>
      <c r="H10" s="500">
        <v>1</v>
      </c>
      <c r="I10" s="500" t="s">
        <v>683</v>
      </c>
      <c r="J10" s="500" t="s">
        <v>683</v>
      </c>
      <c r="K10" s="500" t="s">
        <v>683</v>
      </c>
      <c r="L10" s="504"/>
      <c r="N10" s="508"/>
    </row>
    <row r="11" spans="1:14" ht="14.25" customHeight="1">
      <c r="A11" s="111" t="s">
        <v>18</v>
      </c>
      <c r="B11" s="505">
        <v>70</v>
      </c>
      <c r="C11" s="506">
        <v>45</v>
      </c>
      <c r="D11" s="505">
        <v>34</v>
      </c>
      <c r="E11" s="500">
        <v>39</v>
      </c>
      <c r="F11" s="500">
        <v>4</v>
      </c>
      <c r="G11" s="500">
        <v>2</v>
      </c>
      <c r="H11" s="500" t="s">
        <v>683</v>
      </c>
      <c r="I11" s="500" t="s">
        <v>683</v>
      </c>
      <c r="J11" s="500" t="s">
        <v>683</v>
      </c>
      <c r="K11" s="500" t="s">
        <v>683</v>
      </c>
      <c r="L11" s="504"/>
    </row>
    <row r="12" spans="1:14" ht="14.25" customHeight="1">
      <c r="A12" s="111" t="s">
        <v>19</v>
      </c>
      <c r="B12" s="505">
        <v>118</v>
      </c>
      <c r="C12" s="506">
        <v>85</v>
      </c>
      <c r="D12" s="505">
        <v>79</v>
      </c>
      <c r="E12" s="500">
        <v>72</v>
      </c>
      <c r="F12" s="500">
        <v>10</v>
      </c>
      <c r="G12" s="500">
        <v>2</v>
      </c>
      <c r="H12" s="500" t="s">
        <v>683</v>
      </c>
      <c r="I12" s="500">
        <v>1</v>
      </c>
      <c r="J12" s="500" t="s">
        <v>683</v>
      </c>
      <c r="K12" s="500" t="s">
        <v>683</v>
      </c>
      <c r="L12" s="504"/>
    </row>
    <row r="13" spans="1:14" ht="14.25" customHeight="1">
      <c r="A13" s="111" t="s">
        <v>20</v>
      </c>
      <c r="B13" s="505">
        <v>141</v>
      </c>
      <c r="C13" s="506">
        <v>91</v>
      </c>
      <c r="D13" s="505">
        <v>89</v>
      </c>
      <c r="E13" s="500">
        <v>77</v>
      </c>
      <c r="F13" s="500">
        <v>10</v>
      </c>
      <c r="G13" s="500">
        <v>4</v>
      </c>
      <c r="H13" s="500" t="s">
        <v>683</v>
      </c>
      <c r="I13" s="500" t="s">
        <v>683</v>
      </c>
      <c r="J13" s="500" t="s">
        <v>683</v>
      </c>
      <c r="K13" s="500" t="s">
        <v>683</v>
      </c>
      <c r="L13" s="504"/>
    </row>
    <row r="14" spans="1:14" ht="14.25" customHeight="1">
      <c r="A14" s="111" t="s">
        <v>21</v>
      </c>
      <c r="B14" s="505">
        <v>137</v>
      </c>
      <c r="C14" s="506">
        <v>87</v>
      </c>
      <c r="D14" s="505">
        <v>70</v>
      </c>
      <c r="E14" s="500">
        <v>70</v>
      </c>
      <c r="F14" s="500">
        <v>10</v>
      </c>
      <c r="G14" s="500">
        <v>7</v>
      </c>
      <c r="H14" s="500" t="s">
        <v>683</v>
      </c>
      <c r="I14" s="500" t="s">
        <v>683</v>
      </c>
      <c r="J14" s="500" t="s">
        <v>683</v>
      </c>
      <c r="K14" s="500" t="s">
        <v>683</v>
      </c>
      <c r="L14" s="504"/>
    </row>
    <row r="15" spans="1:14" ht="14.25" customHeight="1">
      <c r="A15" s="111" t="s">
        <v>22</v>
      </c>
      <c r="B15" s="505">
        <v>78</v>
      </c>
      <c r="C15" s="506">
        <v>57</v>
      </c>
      <c r="D15" s="505">
        <v>44</v>
      </c>
      <c r="E15" s="500">
        <v>46</v>
      </c>
      <c r="F15" s="500">
        <v>7</v>
      </c>
      <c r="G15" s="500">
        <v>4</v>
      </c>
      <c r="H15" s="500" t="s">
        <v>683</v>
      </c>
      <c r="I15" s="500" t="s">
        <v>683</v>
      </c>
      <c r="J15" s="500" t="s">
        <v>683</v>
      </c>
      <c r="K15" s="500" t="s">
        <v>683</v>
      </c>
      <c r="L15" s="504"/>
    </row>
    <row r="16" spans="1:14" ht="14.25" customHeight="1">
      <c r="A16" s="111" t="s">
        <v>23</v>
      </c>
      <c r="B16" s="505">
        <v>95</v>
      </c>
      <c r="C16" s="506">
        <v>66</v>
      </c>
      <c r="D16" s="505">
        <v>68</v>
      </c>
      <c r="E16" s="500">
        <v>56</v>
      </c>
      <c r="F16" s="500">
        <v>9</v>
      </c>
      <c r="G16" s="500">
        <v>1</v>
      </c>
      <c r="H16" s="500" t="s">
        <v>683</v>
      </c>
      <c r="I16" s="500" t="s">
        <v>683</v>
      </c>
      <c r="J16" s="500" t="s">
        <v>683</v>
      </c>
      <c r="K16" s="500" t="s">
        <v>683</v>
      </c>
      <c r="L16" s="504"/>
    </row>
    <row r="17" spans="1:14" ht="14.25" customHeight="1">
      <c r="A17" s="111" t="s">
        <v>24</v>
      </c>
      <c r="B17" s="505">
        <v>70</v>
      </c>
      <c r="C17" s="506">
        <v>53</v>
      </c>
      <c r="D17" s="505">
        <v>38</v>
      </c>
      <c r="E17" s="500">
        <v>48</v>
      </c>
      <c r="F17" s="500">
        <v>4</v>
      </c>
      <c r="G17" s="500">
        <v>1</v>
      </c>
      <c r="H17" s="500" t="s">
        <v>683</v>
      </c>
      <c r="I17" s="500" t="s">
        <v>683</v>
      </c>
      <c r="J17" s="500" t="s">
        <v>683</v>
      </c>
      <c r="K17" s="500" t="s">
        <v>683</v>
      </c>
      <c r="L17" s="504"/>
    </row>
    <row r="18" spans="1:14" ht="14.25" customHeight="1">
      <c r="A18" s="111" t="s">
        <v>25</v>
      </c>
      <c r="B18" s="505">
        <v>91</v>
      </c>
      <c r="C18" s="506">
        <v>65</v>
      </c>
      <c r="D18" s="505">
        <v>51</v>
      </c>
      <c r="E18" s="500">
        <v>57</v>
      </c>
      <c r="F18" s="500">
        <v>6</v>
      </c>
      <c r="G18" s="500">
        <v>2</v>
      </c>
      <c r="H18" s="500" t="s">
        <v>683</v>
      </c>
      <c r="I18" s="500" t="s">
        <v>683</v>
      </c>
      <c r="J18" s="500" t="s">
        <v>683</v>
      </c>
      <c r="K18" s="500" t="s">
        <v>683</v>
      </c>
      <c r="L18" s="504"/>
    </row>
    <row r="19" spans="1:14" ht="14.25" customHeight="1">
      <c r="A19" s="111" t="s">
        <v>26</v>
      </c>
      <c r="B19" s="505">
        <v>328</v>
      </c>
      <c r="C19" s="506">
        <v>229</v>
      </c>
      <c r="D19" s="505">
        <v>192</v>
      </c>
      <c r="E19" s="500">
        <v>180</v>
      </c>
      <c r="F19" s="500">
        <v>39</v>
      </c>
      <c r="G19" s="500">
        <v>9</v>
      </c>
      <c r="H19" s="500" t="s">
        <v>683</v>
      </c>
      <c r="I19" s="500" t="s">
        <v>683</v>
      </c>
      <c r="J19" s="500">
        <v>1</v>
      </c>
      <c r="K19" s="500" t="s">
        <v>683</v>
      </c>
      <c r="L19" s="504"/>
    </row>
    <row r="20" spans="1:14" ht="14.25" customHeight="1">
      <c r="A20" s="111" t="s">
        <v>27</v>
      </c>
      <c r="B20" s="505">
        <v>89</v>
      </c>
      <c r="C20" s="506">
        <v>72</v>
      </c>
      <c r="D20" s="505">
        <v>66</v>
      </c>
      <c r="E20" s="500">
        <v>60</v>
      </c>
      <c r="F20" s="500">
        <v>8</v>
      </c>
      <c r="G20" s="500">
        <v>3</v>
      </c>
      <c r="H20" s="500">
        <v>1</v>
      </c>
      <c r="I20" s="500" t="s">
        <v>683</v>
      </c>
      <c r="J20" s="500" t="s">
        <v>683</v>
      </c>
      <c r="K20" s="500" t="s">
        <v>683</v>
      </c>
      <c r="L20" s="504"/>
    </row>
    <row r="21" spans="1:14" ht="14.25" customHeight="1">
      <c r="A21" s="111" t="s">
        <v>28</v>
      </c>
      <c r="B21" s="505">
        <v>80</v>
      </c>
      <c r="C21" s="506">
        <v>62</v>
      </c>
      <c r="D21" s="505">
        <v>61</v>
      </c>
      <c r="E21" s="500">
        <v>55</v>
      </c>
      <c r="F21" s="500">
        <v>7</v>
      </c>
      <c r="G21" s="500" t="s">
        <v>683</v>
      </c>
      <c r="H21" s="500" t="s">
        <v>683</v>
      </c>
      <c r="I21" s="500" t="s">
        <v>683</v>
      </c>
      <c r="J21" s="500" t="s">
        <v>683</v>
      </c>
      <c r="K21" s="500" t="s">
        <v>683</v>
      </c>
      <c r="L21" s="504"/>
      <c r="N21" s="508"/>
    </row>
    <row r="22" spans="1:14" ht="14.25" customHeight="1">
      <c r="A22" s="111" t="s">
        <v>287</v>
      </c>
      <c r="B22" s="505">
        <v>145</v>
      </c>
      <c r="C22" s="506">
        <v>98</v>
      </c>
      <c r="D22" s="505">
        <v>87</v>
      </c>
      <c r="E22" s="500">
        <v>82</v>
      </c>
      <c r="F22" s="500">
        <v>14</v>
      </c>
      <c r="G22" s="500">
        <v>1</v>
      </c>
      <c r="H22" s="500">
        <v>1</v>
      </c>
      <c r="I22" s="500" t="s">
        <v>683</v>
      </c>
      <c r="J22" s="500" t="s">
        <v>683</v>
      </c>
      <c r="K22" s="500" t="s">
        <v>683</v>
      </c>
      <c r="L22" s="504"/>
    </row>
    <row r="23" spans="1:14" ht="14.25" customHeight="1">
      <c r="A23" s="111" t="s">
        <v>288</v>
      </c>
      <c r="B23" s="505">
        <v>111</v>
      </c>
      <c r="C23" s="506">
        <v>77</v>
      </c>
      <c r="D23" s="505">
        <v>63</v>
      </c>
      <c r="E23" s="500">
        <v>63</v>
      </c>
      <c r="F23" s="500">
        <v>10</v>
      </c>
      <c r="G23" s="500">
        <v>4</v>
      </c>
      <c r="H23" s="500" t="s">
        <v>683</v>
      </c>
      <c r="I23" s="500" t="s">
        <v>683</v>
      </c>
      <c r="J23" s="500" t="s">
        <v>683</v>
      </c>
      <c r="K23" s="500" t="s">
        <v>683</v>
      </c>
      <c r="L23" s="504"/>
    </row>
    <row r="24" spans="1:14" ht="5.0999999999999996" customHeight="1">
      <c r="D24" s="326"/>
      <c r="K24" s="411" t="s">
        <v>683</v>
      </c>
      <c r="L24" s="504"/>
    </row>
    <row r="25" spans="1:14">
      <c r="A25" s="331" t="s">
        <v>928</v>
      </c>
    </row>
    <row r="26" spans="1:14">
      <c r="A26" s="481" t="s">
        <v>1363</v>
      </c>
      <c r="E26" s="501"/>
      <c r="F26" s="501"/>
      <c r="G26" s="501"/>
      <c r="H26" s="501"/>
      <c r="I26" s="501"/>
      <c r="J26" s="501"/>
      <c r="K26" s="501"/>
      <c r="L26" s="501"/>
      <c r="M26" s="501"/>
      <c r="N26" s="501"/>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3">
    <mergeCell ref="B4:D4"/>
    <mergeCell ref="E4:K4"/>
    <mergeCell ref="A4:A5"/>
  </mergeCells>
  <phoneticPr fontId="6" type="noConversion"/>
  <hyperlinks>
    <hyperlink ref="M1" location="'Spis tablic_Contents'!A1" display="&lt; POWRÓT"/>
    <hyperlink ref="M2" location="'Spis tablic_Contents'!A1" display="&lt; BACK"/>
  </hyperlinks>
  <pageMargins left="0.78740157480314965" right="0.78740157480314965" top="0.78740157480314965" bottom="0.78740157480314965" header="0.51181102362204722" footer="0.51181102362204722"/>
  <pageSetup paperSize="9" scale="81" orientation="landscape" r:id="rId2"/>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8"/>
  <sheetViews>
    <sheetView showGridLines="0" zoomScaleNormal="100" workbookViewId="0">
      <pane ySplit="5" topLeftCell="A27" activePane="bottomLeft" state="frozen"/>
      <selection activeCell="H35" sqref="H35"/>
      <selection pane="bottomLeft" activeCell="V52" sqref="V52"/>
    </sheetView>
  </sheetViews>
  <sheetFormatPr defaultRowHeight="12"/>
  <cols>
    <col min="1" max="1" width="21.85546875" style="369" customWidth="1"/>
    <col min="2" max="4" width="14.42578125" style="369" customWidth="1"/>
    <col min="5" max="14" width="10.28515625" style="369" customWidth="1"/>
    <col min="15" max="16384" width="9.140625" style="369"/>
  </cols>
  <sheetData>
    <row r="1" spans="1:17" ht="14.25" customHeight="1">
      <c r="A1" s="515" t="s">
        <v>1754</v>
      </c>
      <c r="B1" s="515"/>
      <c r="C1" s="515"/>
      <c r="D1" s="515"/>
      <c r="E1" s="515"/>
      <c r="F1" s="515"/>
      <c r="G1" s="515"/>
      <c r="H1" s="515"/>
      <c r="I1" s="515"/>
      <c r="J1" s="515"/>
      <c r="K1" s="515"/>
      <c r="L1" s="515"/>
      <c r="M1" s="515"/>
      <c r="N1" s="515"/>
      <c r="P1" s="2" t="s">
        <v>623</v>
      </c>
    </row>
    <row r="2" spans="1:17" ht="14.25" customHeight="1">
      <c r="A2" s="162" t="s">
        <v>1388</v>
      </c>
      <c r="B2" s="516"/>
      <c r="C2" s="516"/>
      <c r="D2" s="516"/>
      <c r="E2" s="516"/>
      <c r="F2" s="516"/>
      <c r="G2" s="516"/>
      <c r="H2" s="516"/>
      <c r="I2" s="516"/>
      <c r="J2" s="516"/>
      <c r="K2" s="516"/>
      <c r="L2" s="516"/>
      <c r="M2" s="516"/>
      <c r="N2" s="516"/>
      <c r="P2" s="106" t="s">
        <v>624</v>
      </c>
      <c r="Q2" s="102"/>
    </row>
    <row r="3" spans="1:17" ht="5.0999999999999996" customHeight="1">
      <c r="A3" s="517"/>
      <c r="B3" s="517"/>
      <c r="C3" s="517"/>
      <c r="D3" s="517"/>
      <c r="E3" s="517"/>
      <c r="F3" s="517"/>
      <c r="G3" s="517"/>
      <c r="H3" s="517"/>
      <c r="I3" s="517"/>
      <c r="J3" s="517"/>
      <c r="K3" s="517"/>
      <c r="L3" s="517"/>
      <c r="M3" s="517"/>
      <c r="N3" s="517"/>
      <c r="P3" s="10"/>
    </row>
    <row r="4" spans="1:17" ht="48.75" customHeight="1">
      <c r="A4" s="857" t="s">
        <v>1383</v>
      </c>
      <c r="B4" s="893" t="s">
        <v>1389</v>
      </c>
      <c r="C4" s="861"/>
      <c r="D4" s="862"/>
      <c r="E4" s="893" t="s">
        <v>1390</v>
      </c>
      <c r="F4" s="861"/>
      <c r="G4" s="861"/>
      <c r="H4" s="861"/>
      <c r="I4" s="861"/>
      <c r="J4" s="861"/>
      <c r="K4" s="861"/>
      <c r="L4" s="861"/>
      <c r="M4" s="861"/>
      <c r="N4" s="861"/>
    </row>
    <row r="5" spans="1:17" ht="140.25" customHeight="1">
      <c r="A5" s="858"/>
      <c r="B5" s="518" t="s">
        <v>1379</v>
      </c>
      <c r="C5" s="518" t="s">
        <v>1391</v>
      </c>
      <c r="D5" s="518" t="s">
        <v>1410</v>
      </c>
      <c r="E5" s="519" t="s">
        <v>1360</v>
      </c>
      <c r="F5" s="519" t="s">
        <v>290</v>
      </c>
      <c r="G5" s="519" t="s">
        <v>289</v>
      </c>
      <c r="H5" s="519" t="s">
        <v>1396</v>
      </c>
      <c r="I5" s="519" t="s">
        <v>1397</v>
      </c>
      <c r="J5" s="519" t="s">
        <v>1398</v>
      </c>
      <c r="K5" s="519" t="s">
        <v>1399</v>
      </c>
      <c r="L5" s="519" t="s">
        <v>1400</v>
      </c>
      <c r="M5" s="519" t="s">
        <v>1401</v>
      </c>
      <c r="N5" s="519" t="s">
        <v>1402</v>
      </c>
    </row>
    <row r="6" spans="1:17" ht="14.25" customHeight="1">
      <c r="A6" s="891" t="s">
        <v>1393</v>
      </c>
      <c r="B6" s="891"/>
      <c r="C6" s="891"/>
      <c r="D6" s="891"/>
      <c r="E6" s="891"/>
      <c r="F6" s="891"/>
      <c r="G6" s="891"/>
      <c r="H6" s="891"/>
      <c r="I6" s="891"/>
      <c r="J6" s="891"/>
      <c r="K6" s="891"/>
      <c r="L6" s="891"/>
      <c r="M6" s="891"/>
      <c r="N6" s="891"/>
    </row>
    <row r="7" spans="1:17" ht="14.25" customHeight="1">
      <c r="A7" s="890" t="s">
        <v>1392</v>
      </c>
      <c r="B7" s="890"/>
      <c r="C7" s="890"/>
      <c r="D7" s="890"/>
      <c r="E7" s="890"/>
      <c r="F7" s="890"/>
      <c r="G7" s="890"/>
      <c r="H7" s="890"/>
      <c r="I7" s="890"/>
      <c r="J7" s="890"/>
      <c r="K7" s="890"/>
      <c r="L7" s="890"/>
      <c r="M7" s="890"/>
      <c r="N7" s="890"/>
    </row>
    <row r="8" spans="1:17" ht="14.25" customHeight="1">
      <c r="A8" s="520" t="s">
        <v>304</v>
      </c>
      <c r="B8" s="521">
        <v>1896</v>
      </c>
      <c r="C8" s="499">
        <v>1812</v>
      </c>
      <c r="D8" s="522">
        <v>272</v>
      </c>
      <c r="E8" s="523">
        <v>705</v>
      </c>
      <c r="F8" s="524">
        <v>498</v>
      </c>
      <c r="G8" s="525">
        <v>422</v>
      </c>
      <c r="H8" s="524">
        <v>60</v>
      </c>
      <c r="I8" s="525">
        <v>45</v>
      </c>
      <c r="J8" s="524">
        <v>29</v>
      </c>
      <c r="K8" s="525">
        <v>24</v>
      </c>
      <c r="L8" s="524">
        <v>17</v>
      </c>
      <c r="M8" s="525">
        <v>9</v>
      </c>
      <c r="N8" s="523">
        <v>3</v>
      </c>
    </row>
    <row r="9" spans="1:17" ht="14.25" customHeight="1">
      <c r="A9" s="532" t="s">
        <v>698</v>
      </c>
      <c r="B9" s="526"/>
      <c r="C9" s="524"/>
      <c r="D9" s="523"/>
      <c r="E9" s="523"/>
      <c r="F9" s="524"/>
      <c r="G9" s="525"/>
      <c r="H9" s="524"/>
      <c r="I9" s="525"/>
      <c r="J9" s="524"/>
      <c r="K9" s="525"/>
      <c r="L9" s="524"/>
      <c r="M9" s="525"/>
      <c r="N9" s="523"/>
    </row>
    <row r="10" spans="1:17" ht="14.25" customHeight="1">
      <c r="A10" s="527" t="s">
        <v>249</v>
      </c>
      <c r="B10" s="528">
        <v>135</v>
      </c>
      <c r="C10" s="500">
        <v>129</v>
      </c>
      <c r="D10" s="500">
        <v>23</v>
      </c>
      <c r="E10" s="523">
        <v>55</v>
      </c>
      <c r="F10" s="524">
        <v>34</v>
      </c>
      <c r="G10" s="525">
        <v>31</v>
      </c>
      <c r="H10" s="524">
        <v>5</v>
      </c>
      <c r="I10" s="525">
        <v>2</v>
      </c>
      <c r="J10" s="524">
        <v>1</v>
      </c>
      <c r="K10" s="500" t="s">
        <v>683</v>
      </c>
      <c r="L10" s="524">
        <v>1</v>
      </c>
      <c r="M10" s="500" t="s">
        <v>683</v>
      </c>
      <c r="N10" s="500" t="s">
        <v>683</v>
      </c>
    </row>
    <row r="11" spans="1:17" ht="14.25" customHeight="1">
      <c r="A11" s="527" t="s">
        <v>250</v>
      </c>
      <c r="B11" s="528">
        <v>108</v>
      </c>
      <c r="C11" s="500">
        <v>104</v>
      </c>
      <c r="D11" s="500">
        <v>18</v>
      </c>
      <c r="E11" s="523">
        <v>34</v>
      </c>
      <c r="F11" s="524">
        <v>33</v>
      </c>
      <c r="G11" s="525">
        <v>26</v>
      </c>
      <c r="H11" s="524">
        <v>3</v>
      </c>
      <c r="I11" s="525">
        <v>2</v>
      </c>
      <c r="J11" s="524">
        <v>3</v>
      </c>
      <c r="K11" s="525">
        <v>3</v>
      </c>
      <c r="L11" s="500" t="s">
        <v>683</v>
      </c>
      <c r="M11" s="500" t="s">
        <v>683</v>
      </c>
      <c r="N11" s="500" t="s">
        <v>683</v>
      </c>
    </row>
    <row r="12" spans="1:17" ht="14.25" customHeight="1">
      <c r="A12" s="527" t="s">
        <v>251</v>
      </c>
      <c r="B12" s="528">
        <v>97</v>
      </c>
      <c r="C12" s="500">
        <v>94</v>
      </c>
      <c r="D12" s="500">
        <v>6</v>
      </c>
      <c r="E12" s="523">
        <v>34</v>
      </c>
      <c r="F12" s="524">
        <v>26</v>
      </c>
      <c r="G12" s="525">
        <v>27</v>
      </c>
      <c r="H12" s="524">
        <v>4</v>
      </c>
      <c r="I12" s="500">
        <v>1</v>
      </c>
      <c r="J12" s="524">
        <v>1</v>
      </c>
      <c r="K12" s="525">
        <v>1</v>
      </c>
      <c r="L12" s="500" t="s">
        <v>683</v>
      </c>
      <c r="M12" s="500" t="s">
        <v>683</v>
      </c>
      <c r="N12" s="500" t="s">
        <v>683</v>
      </c>
    </row>
    <row r="13" spans="1:17" ht="14.25" customHeight="1">
      <c r="A13" s="527" t="s">
        <v>252</v>
      </c>
      <c r="B13" s="528">
        <v>70</v>
      </c>
      <c r="C13" s="500">
        <v>64</v>
      </c>
      <c r="D13" s="500">
        <v>3</v>
      </c>
      <c r="E13" s="523">
        <v>26</v>
      </c>
      <c r="F13" s="524">
        <v>22</v>
      </c>
      <c r="G13" s="525">
        <v>11</v>
      </c>
      <c r="H13" s="524">
        <v>3</v>
      </c>
      <c r="I13" s="525">
        <v>2</v>
      </c>
      <c r="J13" s="500" t="s">
        <v>683</v>
      </c>
      <c r="K13" s="500" t="s">
        <v>683</v>
      </c>
      <c r="L13" s="500" t="s">
        <v>683</v>
      </c>
      <c r="M13" s="500" t="s">
        <v>683</v>
      </c>
      <c r="N13" s="500" t="s">
        <v>683</v>
      </c>
    </row>
    <row r="14" spans="1:17" ht="14.25" customHeight="1">
      <c r="A14" s="527" t="s">
        <v>253</v>
      </c>
      <c r="B14" s="528">
        <v>118</v>
      </c>
      <c r="C14" s="500">
        <v>114</v>
      </c>
      <c r="D14" s="500">
        <v>18</v>
      </c>
      <c r="E14" s="523">
        <v>47</v>
      </c>
      <c r="F14" s="524">
        <v>36</v>
      </c>
      <c r="G14" s="525">
        <v>23</v>
      </c>
      <c r="H14" s="524">
        <v>1</v>
      </c>
      <c r="I14" s="525">
        <v>5</v>
      </c>
      <c r="J14" s="524" t="s">
        <v>683</v>
      </c>
      <c r="K14" s="500">
        <v>1</v>
      </c>
      <c r="L14" s="500" t="s">
        <v>683</v>
      </c>
      <c r="M14" s="500" t="s">
        <v>683</v>
      </c>
      <c r="N14" s="523">
        <v>1</v>
      </c>
    </row>
    <row r="15" spans="1:17" ht="14.25" customHeight="1">
      <c r="A15" s="527" t="s">
        <v>254</v>
      </c>
      <c r="B15" s="528">
        <v>141</v>
      </c>
      <c r="C15" s="500">
        <v>138</v>
      </c>
      <c r="D15" s="500">
        <v>27</v>
      </c>
      <c r="E15" s="523">
        <v>74</v>
      </c>
      <c r="F15" s="524">
        <v>31</v>
      </c>
      <c r="G15" s="525">
        <v>19</v>
      </c>
      <c r="H15" s="524">
        <v>1</v>
      </c>
      <c r="I15" s="525">
        <v>4</v>
      </c>
      <c r="J15" s="524">
        <v>5</v>
      </c>
      <c r="K15" s="525">
        <v>2</v>
      </c>
      <c r="L15" s="524">
        <v>1</v>
      </c>
      <c r="M15" s="525">
        <v>1</v>
      </c>
      <c r="N15" s="500" t="s">
        <v>683</v>
      </c>
    </row>
    <row r="16" spans="1:17" ht="14.25" customHeight="1">
      <c r="A16" s="527" t="s">
        <v>255</v>
      </c>
      <c r="B16" s="528">
        <v>137</v>
      </c>
      <c r="C16" s="500">
        <v>132</v>
      </c>
      <c r="D16" s="500">
        <v>24</v>
      </c>
      <c r="E16" s="523">
        <v>50</v>
      </c>
      <c r="F16" s="524">
        <v>34</v>
      </c>
      <c r="G16" s="525">
        <v>36</v>
      </c>
      <c r="H16" s="524">
        <v>4</v>
      </c>
      <c r="I16" s="525">
        <v>2</v>
      </c>
      <c r="J16" s="524">
        <v>2</v>
      </c>
      <c r="K16" s="525">
        <v>2</v>
      </c>
      <c r="L16" s="524">
        <v>1</v>
      </c>
      <c r="M16" s="525">
        <v>1</v>
      </c>
      <c r="N16" s="500" t="s">
        <v>683</v>
      </c>
    </row>
    <row r="17" spans="1:14" ht="14.25" customHeight="1">
      <c r="A17" s="527" t="s">
        <v>256</v>
      </c>
      <c r="B17" s="528">
        <v>78</v>
      </c>
      <c r="C17" s="500">
        <v>75</v>
      </c>
      <c r="D17" s="500">
        <v>7</v>
      </c>
      <c r="E17" s="523">
        <v>32</v>
      </c>
      <c r="F17" s="524">
        <v>20</v>
      </c>
      <c r="G17" s="525">
        <v>15</v>
      </c>
      <c r="H17" s="524">
        <v>1</v>
      </c>
      <c r="I17" s="525">
        <v>2</v>
      </c>
      <c r="J17" s="524">
        <v>2</v>
      </c>
      <c r="K17" s="525">
        <v>2</v>
      </c>
      <c r="L17" s="524">
        <v>1</v>
      </c>
      <c r="M17" s="500" t="s">
        <v>683</v>
      </c>
      <c r="N17" s="500" t="s">
        <v>683</v>
      </c>
    </row>
    <row r="18" spans="1:14" ht="14.25" customHeight="1">
      <c r="A18" s="527" t="s">
        <v>257</v>
      </c>
      <c r="B18" s="528">
        <v>95</v>
      </c>
      <c r="C18" s="500">
        <v>92</v>
      </c>
      <c r="D18" s="500">
        <v>24</v>
      </c>
      <c r="E18" s="523">
        <v>40</v>
      </c>
      <c r="F18" s="524">
        <v>23</v>
      </c>
      <c r="G18" s="525">
        <v>19</v>
      </c>
      <c r="H18" s="524">
        <v>6</v>
      </c>
      <c r="I18" s="525">
        <v>3</v>
      </c>
      <c r="J18" s="524">
        <v>1</v>
      </c>
      <c r="K18" s="500" t="s">
        <v>683</v>
      </c>
      <c r="L18" s="500" t="s">
        <v>683</v>
      </c>
      <c r="M18" s="500" t="s">
        <v>683</v>
      </c>
      <c r="N18" s="500" t="s">
        <v>683</v>
      </c>
    </row>
    <row r="19" spans="1:14" ht="14.25" customHeight="1">
      <c r="A19" s="527" t="s">
        <v>258</v>
      </c>
      <c r="B19" s="528">
        <v>70</v>
      </c>
      <c r="C19" s="500">
        <v>69</v>
      </c>
      <c r="D19" s="500">
        <v>8</v>
      </c>
      <c r="E19" s="523">
        <v>27</v>
      </c>
      <c r="F19" s="524">
        <v>25</v>
      </c>
      <c r="G19" s="525">
        <v>11</v>
      </c>
      <c r="H19" s="524">
        <v>6</v>
      </c>
      <c r="I19" s="500" t="s">
        <v>683</v>
      </c>
      <c r="J19" s="500" t="s">
        <v>683</v>
      </c>
      <c r="K19" s="500" t="s">
        <v>683</v>
      </c>
      <c r="L19" s="500" t="s">
        <v>683</v>
      </c>
      <c r="M19" s="500" t="s">
        <v>683</v>
      </c>
      <c r="N19" s="500" t="s">
        <v>683</v>
      </c>
    </row>
    <row r="20" spans="1:14" ht="14.25" customHeight="1">
      <c r="A20" s="527" t="s">
        <v>259</v>
      </c>
      <c r="B20" s="528">
        <v>91</v>
      </c>
      <c r="C20" s="500">
        <v>84</v>
      </c>
      <c r="D20" s="500">
        <v>13</v>
      </c>
      <c r="E20" s="523">
        <v>27</v>
      </c>
      <c r="F20" s="524">
        <v>26</v>
      </c>
      <c r="G20" s="525">
        <v>24</v>
      </c>
      <c r="H20" s="524">
        <v>2</v>
      </c>
      <c r="I20" s="525">
        <v>3</v>
      </c>
      <c r="J20" s="524">
        <v>2</v>
      </c>
      <c r="K20" s="500" t="s">
        <v>683</v>
      </c>
      <c r="L20" s="500" t="s">
        <v>683</v>
      </c>
      <c r="M20" s="500" t="s">
        <v>683</v>
      </c>
      <c r="N20" s="500" t="s">
        <v>683</v>
      </c>
    </row>
    <row r="21" spans="1:14" ht="14.25" customHeight="1">
      <c r="A21" s="527" t="s">
        <v>260</v>
      </c>
      <c r="B21" s="528">
        <v>328</v>
      </c>
      <c r="C21" s="500">
        <v>302</v>
      </c>
      <c r="D21" s="500">
        <v>55</v>
      </c>
      <c r="E21" s="523">
        <v>103</v>
      </c>
      <c r="F21" s="524">
        <v>63</v>
      </c>
      <c r="G21" s="525">
        <v>77</v>
      </c>
      <c r="H21" s="524">
        <v>13</v>
      </c>
      <c r="I21" s="525">
        <v>12</v>
      </c>
      <c r="J21" s="524">
        <v>8</v>
      </c>
      <c r="K21" s="525">
        <v>7</v>
      </c>
      <c r="L21" s="524">
        <v>10</v>
      </c>
      <c r="M21" s="525">
        <v>7</v>
      </c>
      <c r="N21" s="523">
        <v>2</v>
      </c>
    </row>
    <row r="22" spans="1:14" ht="14.25" customHeight="1">
      <c r="A22" s="527" t="s">
        <v>261</v>
      </c>
      <c r="B22" s="528">
        <v>89</v>
      </c>
      <c r="C22" s="500">
        <v>88</v>
      </c>
      <c r="D22" s="500">
        <v>7</v>
      </c>
      <c r="E22" s="523">
        <v>28</v>
      </c>
      <c r="F22" s="524">
        <v>32</v>
      </c>
      <c r="G22" s="525">
        <v>19</v>
      </c>
      <c r="H22" s="524">
        <v>1</v>
      </c>
      <c r="I22" s="525">
        <v>2</v>
      </c>
      <c r="J22" s="524" t="s">
        <v>683</v>
      </c>
      <c r="K22" s="500">
        <v>3</v>
      </c>
      <c r="L22" s="524">
        <v>3</v>
      </c>
      <c r="M22" s="500" t="s">
        <v>683</v>
      </c>
      <c r="N22" s="500" t="s">
        <v>683</v>
      </c>
    </row>
    <row r="23" spans="1:14" ht="14.25" customHeight="1">
      <c r="A23" s="527" t="s">
        <v>262</v>
      </c>
      <c r="B23" s="528">
        <v>80</v>
      </c>
      <c r="C23" s="500">
        <v>80</v>
      </c>
      <c r="D23" s="500">
        <v>5</v>
      </c>
      <c r="E23" s="523">
        <v>24</v>
      </c>
      <c r="F23" s="524">
        <v>29</v>
      </c>
      <c r="G23" s="525">
        <v>24</v>
      </c>
      <c r="H23" s="524">
        <v>1</v>
      </c>
      <c r="I23" s="525">
        <v>2</v>
      </c>
      <c r="J23" s="500" t="s">
        <v>683</v>
      </c>
      <c r="K23" s="500" t="s">
        <v>683</v>
      </c>
      <c r="L23" s="500" t="s">
        <v>683</v>
      </c>
      <c r="M23" s="500" t="s">
        <v>683</v>
      </c>
      <c r="N23" s="500" t="s">
        <v>683</v>
      </c>
    </row>
    <row r="24" spans="1:14" ht="14.25" customHeight="1">
      <c r="A24" s="527" t="s">
        <v>263</v>
      </c>
      <c r="B24" s="528">
        <v>145</v>
      </c>
      <c r="C24" s="500">
        <v>140</v>
      </c>
      <c r="D24" s="500">
        <v>25</v>
      </c>
      <c r="E24" s="523">
        <v>56</v>
      </c>
      <c r="F24" s="524">
        <v>32</v>
      </c>
      <c r="G24" s="525">
        <v>39</v>
      </c>
      <c r="H24" s="524">
        <v>7</v>
      </c>
      <c r="I24" s="525">
        <v>2</v>
      </c>
      <c r="J24" s="524">
        <v>3</v>
      </c>
      <c r="K24" s="525">
        <v>1</v>
      </c>
      <c r="L24" s="500" t="s">
        <v>683</v>
      </c>
      <c r="M24" s="500" t="s">
        <v>683</v>
      </c>
      <c r="N24" s="500" t="s">
        <v>683</v>
      </c>
    </row>
    <row r="25" spans="1:14" ht="14.25" customHeight="1">
      <c r="A25" s="527" t="s">
        <v>264</v>
      </c>
      <c r="B25" s="528">
        <v>111</v>
      </c>
      <c r="C25" s="500">
        <v>107</v>
      </c>
      <c r="D25" s="500">
        <v>9</v>
      </c>
      <c r="E25" s="523">
        <v>48</v>
      </c>
      <c r="F25" s="524">
        <v>32</v>
      </c>
      <c r="G25" s="525">
        <v>21</v>
      </c>
      <c r="H25" s="524">
        <v>2</v>
      </c>
      <c r="I25" s="525">
        <v>1</v>
      </c>
      <c r="J25" s="524">
        <v>1</v>
      </c>
      <c r="K25" s="525">
        <v>2</v>
      </c>
      <c r="L25" s="500" t="s">
        <v>683</v>
      </c>
      <c r="M25" s="500" t="s">
        <v>683</v>
      </c>
      <c r="N25" s="500" t="s">
        <v>683</v>
      </c>
    </row>
    <row r="26" spans="1:14" ht="14.25" customHeight="1">
      <c r="A26" s="892" t="s">
        <v>1395</v>
      </c>
      <c r="B26" s="892"/>
      <c r="C26" s="892"/>
      <c r="D26" s="892"/>
      <c r="E26" s="892"/>
      <c r="F26" s="892"/>
      <c r="G26" s="892"/>
      <c r="H26" s="892"/>
      <c r="I26" s="892"/>
      <c r="J26" s="892"/>
      <c r="K26" s="892"/>
      <c r="L26" s="892"/>
      <c r="M26" s="892"/>
      <c r="N26" s="892"/>
    </row>
    <row r="27" spans="1:14" ht="14.25" customHeight="1">
      <c r="A27" s="890" t="s">
        <v>1394</v>
      </c>
      <c r="B27" s="890"/>
      <c r="C27" s="890"/>
      <c r="D27" s="890"/>
      <c r="E27" s="890"/>
      <c r="F27" s="890"/>
      <c r="G27" s="890"/>
      <c r="H27" s="890"/>
      <c r="I27" s="890"/>
      <c r="J27" s="890"/>
      <c r="K27" s="890"/>
      <c r="L27" s="890"/>
      <c r="M27" s="890"/>
      <c r="N27" s="890"/>
    </row>
    <row r="28" spans="1:14" s="529" customFormat="1" ht="14.25" customHeight="1">
      <c r="A28" s="520" t="s">
        <v>304</v>
      </c>
      <c r="B28" s="521">
        <v>1896</v>
      </c>
      <c r="C28" s="499">
        <v>1886</v>
      </c>
      <c r="D28" s="522">
        <v>272</v>
      </c>
      <c r="E28" s="499">
        <v>154</v>
      </c>
      <c r="F28" s="499">
        <v>115</v>
      </c>
      <c r="G28" s="499">
        <v>161</v>
      </c>
      <c r="H28" s="499">
        <v>113</v>
      </c>
      <c r="I28" s="499">
        <v>145</v>
      </c>
      <c r="J28" s="499">
        <v>265</v>
      </c>
      <c r="K28" s="499">
        <v>229</v>
      </c>
      <c r="L28" s="499">
        <v>230</v>
      </c>
      <c r="M28" s="499">
        <v>232</v>
      </c>
      <c r="N28" s="499">
        <v>242</v>
      </c>
    </row>
    <row r="29" spans="1:14" ht="14.25" customHeight="1">
      <c r="A29" s="532" t="s">
        <v>698</v>
      </c>
      <c r="B29" s="526"/>
      <c r="C29" s="524"/>
      <c r="D29" s="523"/>
      <c r="E29" s="381"/>
      <c r="F29" s="381"/>
      <c r="G29" s="381"/>
      <c r="H29" s="381"/>
      <c r="I29" s="381"/>
      <c r="J29" s="381"/>
      <c r="K29" s="381"/>
      <c r="L29" s="381"/>
      <c r="M29" s="381"/>
      <c r="N29" s="530"/>
    </row>
    <row r="30" spans="1:14" ht="14.25" customHeight="1">
      <c r="A30" s="527" t="s">
        <v>249</v>
      </c>
      <c r="B30" s="528">
        <v>135</v>
      </c>
      <c r="C30" s="500">
        <v>135</v>
      </c>
      <c r="D30" s="500">
        <v>23</v>
      </c>
      <c r="E30" s="500">
        <v>10</v>
      </c>
      <c r="F30" s="500">
        <v>10</v>
      </c>
      <c r="G30" s="500">
        <v>9</v>
      </c>
      <c r="H30" s="500">
        <v>8</v>
      </c>
      <c r="I30" s="500">
        <v>11</v>
      </c>
      <c r="J30" s="500">
        <v>18</v>
      </c>
      <c r="K30" s="500">
        <v>16</v>
      </c>
      <c r="L30" s="500">
        <v>18</v>
      </c>
      <c r="M30" s="500">
        <v>17</v>
      </c>
      <c r="N30" s="500">
        <v>18</v>
      </c>
    </row>
    <row r="31" spans="1:14" ht="14.25" customHeight="1">
      <c r="A31" s="527" t="s">
        <v>250</v>
      </c>
      <c r="B31" s="528">
        <v>108</v>
      </c>
      <c r="C31" s="500">
        <v>107</v>
      </c>
      <c r="D31" s="500">
        <v>18</v>
      </c>
      <c r="E31" s="500">
        <v>7</v>
      </c>
      <c r="F31" s="500">
        <v>9</v>
      </c>
      <c r="G31" s="500">
        <v>7</v>
      </c>
      <c r="H31" s="500">
        <v>6</v>
      </c>
      <c r="I31" s="500">
        <v>7</v>
      </c>
      <c r="J31" s="500">
        <v>12</v>
      </c>
      <c r="K31" s="500">
        <v>17</v>
      </c>
      <c r="L31" s="500">
        <v>15</v>
      </c>
      <c r="M31" s="500">
        <v>11</v>
      </c>
      <c r="N31" s="500">
        <v>16</v>
      </c>
    </row>
    <row r="32" spans="1:14" ht="14.25" customHeight="1">
      <c r="A32" s="527" t="s">
        <v>251</v>
      </c>
      <c r="B32" s="528">
        <v>97</v>
      </c>
      <c r="C32" s="500">
        <v>97</v>
      </c>
      <c r="D32" s="500">
        <v>6</v>
      </c>
      <c r="E32" s="500">
        <v>7</v>
      </c>
      <c r="F32" s="500">
        <v>8</v>
      </c>
      <c r="G32" s="500">
        <v>11</v>
      </c>
      <c r="H32" s="500">
        <v>5</v>
      </c>
      <c r="I32" s="500">
        <v>12</v>
      </c>
      <c r="J32" s="500">
        <v>9</v>
      </c>
      <c r="K32" s="500">
        <v>11</v>
      </c>
      <c r="L32" s="500">
        <v>12</v>
      </c>
      <c r="M32" s="500">
        <v>10</v>
      </c>
      <c r="N32" s="500">
        <v>12</v>
      </c>
    </row>
    <row r="33" spans="1:14" ht="14.25" customHeight="1">
      <c r="A33" s="527" t="s">
        <v>252</v>
      </c>
      <c r="B33" s="528">
        <v>70</v>
      </c>
      <c r="C33" s="500">
        <v>70</v>
      </c>
      <c r="D33" s="500">
        <v>3</v>
      </c>
      <c r="E33" s="500">
        <v>5</v>
      </c>
      <c r="F33" s="500">
        <v>3</v>
      </c>
      <c r="G33" s="500">
        <v>9</v>
      </c>
      <c r="H33" s="500">
        <v>8</v>
      </c>
      <c r="I33" s="500">
        <v>5</v>
      </c>
      <c r="J33" s="500">
        <v>14</v>
      </c>
      <c r="K33" s="500">
        <v>7</v>
      </c>
      <c r="L33" s="500">
        <v>7</v>
      </c>
      <c r="M33" s="500">
        <v>3</v>
      </c>
      <c r="N33" s="500">
        <v>9</v>
      </c>
    </row>
    <row r="34" spans="1:14" ht="14.25" customHeight="1">
      <c r="A34" s="527" t="s">
        <v>253</v>
      </c>
      <c r="B34" s="528">
        <v>118</v>
      </c>
      <c r="C34" s="500">
        <v>117</v>
      </c>
      <c r="D34" s="500">
        <v>18</v>
      </c>
      <c r="E34" s="500">
        <v>12</v>
      </c>
      <c r="F34" s="500">
        <v>3</v>
      </c>
      <c r="G34" s="500">
        <v>9</v>
      </c>
      <c r="H34" s="500">
        <v>2</v>
      </c>
      <c r="I34" s="500">
        <v>7</v>
      </c>
      <c r="J34" s="500">
        <v>24</v>
      </c>
      <c r="K34" s="500">
        <v>16</v>
      </c>
      <c r="L34" s="500">
        <v>14</v>
      </c>
      <c r="M34" s="500">
        <v>17</v>
      </c>
      <c r="N34" s="500">
        <v>13</v>
      </c>
    </row>
    <row r="35" spans="1:14" ht="14.25" customHeight="1">
      <c r="A35" s="527" t="s">
        <v>254</v>
      </c>
      <c r="B35" s="528">
        <v>141</v>
      </c>
      <c r="C35" s="500">
        <v>143</v>
      </c>
      <c r="D35" s="500">
        <v>27</v>
      </c>
      <c r="E35" s="500">
        <v>22</v>
      </c>
      <c r="F35" s="500">
        <v>10</v>
      </c>
      <c r="G35" s="500">
        <v>13</v>
      </c>
      <c r="H35" s="500">
        <v>9</v>
      </c>
      <c r="I35" s="500">
        <v>13</v>
      </c>
      <c r="J35" s="500">
        <v>11</v>
      </c>
      <c r="K35" s="500">
        <v>18</v>
      </c>
      <c r="L35" s="500">
        <v>24</v>
      </c>
      <c r="M35" s="500">
        <v>10</v>
      </c>
      <c r="N35" s="500">
        <v>13</v>
      </c>
    </row>
    <row r="36" spans="1:14" ht="14.25" customHeight="1">
      <c r="A36" s="527" t="s">
        <v>255</v>
      </c>
      <c r="B36" s="528">
        <v>137</v>
      </c>
      <c r="C36" s="500">
        <v>137</v>
      </c>
      <c r="D36" s="500">
        <v>24</v>
      </c>
      <c r="E36" s="500">
        <v>12</v>
      </c>
      <c r="F36" s="500">
        <v>6</v>
      </c>
      <c r="G36" s="500">
        <v>5</v>
      </c>
      <c r="H36" s="500">
        <v>7</v>
      </c>
      <c r="I36" s="500">
        <v>15</v>
      </c>
      <c r="J36" s="500">
        <v>23</v>
      </c>
      <c r="K36" s="500">
        <v>13</v>
      </c>
      <c r="L36" s="500">
        <v>17</v>
      </c>
      <c r="M36" s="500">
        <v>23</v>
      </c>
      <c r="N36" s="500">
        <v>16</v>
      </c>
    </row>
    <row r="37" spans="1:14" ht="14.25" customHeight="1">
      <c r="A37" s="527" t="s">
        <v>256</v>
      </c>
      <c r="B37" s="528">
        <v>78</v>
      </c>
      <c r="C37" s="500">
        <v>78</v>
      </c>
      <c r="D37" s="500">
        <v>7</v>
      </c>
      <c r="E37" s="500">
        <v>1</v>
      </c>
      <c r="F37" s="500">
        <v>4</v>
      </c>
      <c r="G37" s="500">
        <v>10</v>
      </c>
      <c r="H37" s="500">
        <v>5</v>
      </c>
      <c r="I37" s="500">
        <v>5</v>
      </c>
      <c r="J37" s="500">
        <v>13</v>
      </c>
      <c r="K37" s="500">
        <v>9</v>
      </c>
      <c r="L37" s="500">
        <v>10</v>
      </c>
      <c r="M37" s="500">
        <v>5</v>
      </c>
      <c r="N37" s="500">
        <v>16</v>
      </c>
    </row>
    <row r="38" spans="1:14" ht="14.25" customHeight="1">
      <c r="A38" s="527" t="s">
        <v>257</v>
      </c>
      <c r="B38" s="528">
        <v>95</v>
      </c>
      <c r="C38" s="500">
        <v>94</v>
      </c>
      <c r="D38" s="500">
        <v>24</v>
      </c>
      <c r="E38" s="500">
        <v>7</v>
      </c>
      <c r="F38" s="500">
        <v>6</v>
      </c>
      <c r="G38" s="500">
        <v>7</v>
      </c>
      <c r="H38" s="500">
        <v>9</v>
      </c>
      <c r="I38" s="500">
        <v>6</v>
      </c>
      <c r="J38" s="500">
        <v>8</v>
      </c>
      <c r="K38" s="500">
        <v>16</v>
      </c>
      <c r="L38" s="500">
        <v>7</v>
      </c>
      <c r="M38" s="500">
        <v>15</v>
      </c>
      <c r="N38" s="500">
        <v>13</v>
      </c>
    </row>
    <row r="39" spans="1:14" ht="14.25" customHeight="1">
      <c r="A39" s="527" t="s">
        <v>258</v>
      </c>
      <c r="B39" s="528">
        <v>70</v>
      </c>
      <c r="C39" s="500">
        <v>70</v>
      </c>
      <c r="D39" s="500">
        <v>8</v>
      </c>
      <c r="E39" s="500">
        <v>4</v>
      </c>
      <c r="F39" s="500">
        <v>4</v>
      </c>
      <c r="G39" s="500">
        <v>8</v>
      </c>
      <c r="H39" s="500">
        <v>1</v>
      </c>
      <c r="I39" s="500">
        <v>4</v>
      </c>
      <c r="J39" s="500">
        <v>11</v>
      </c>
      <c r="K39" s="500">
        <v>11</v>
      </c>
      <c r="L39" s="500">
        <v>11</v>
      </c>
      <c r="M39" s="500">
        <v>8</v>
      </c>
      <c r="N39" s="500">
        <v>8</v>
      </c>
    </row>
    <row r="40" spans="1:14" ht="14.25" customHeight="1">
      <c r="A40" s="527" t="s">
        <v>259</v>
      </c>
      <c r="B40" s="528">
        <v>91</v>
      </c>
      <c r="C40" s="500">
        <v>90</v>
      </c>
      <c r="D40" s="500">
        <v>13</v>
      </c>
      <c r="E40" s="500">
        <v>4</v>
      </c>
      <c r="F40" s="500">
        <v>13</v>
      </c>
      <c r="G40" s="500">
        <v>7</v>
      </c>
      <c r="H40" s="500">
        <v>6</v>
      </c>
      <c r="I40" s="500">
        <v>4</v>
      </c>
      <c r="J40" s="500">
        <v>15</v>
      </c>
      <c r="K40" s="500">
        <v>9</v>
      </c>
      <c r="L40" s="500">
        <v>8</v>
      </c>
      <c r="M40" s="500">
        <v>14</v>
      </c>
      <c r="N40" s="500">
        <v>10</v>
      </c>
    </row>
    <row r="41" spans="1:14" ht="14.25" customHeight="1">
      <c r="A41" s="527" t="s">
        <v>260</v>
      </c>
      <c r="B41" s="528">
        <v>328</v>
      </c>
      <c r="C41" s="500">
        <v>326</v>
      </c>
      <c r="D41" s="500">
        <v>55</v>
      </c>
      <c r="E41" s="500">
        <v>30</v>
      </c>
      <c r="F41" s="500">
        <v>17</v>
      </c>
      <c r="G41" s="500">
        <v>34</v>
      </c>
      <c r="H41" s="500">
        <v>22</v>
      </c>
      <c r="I41" s="500">
        <v>21</v>
      </c>
      <c r="J41" s="500">
        <v>39</v>
      </c>
      <c r="K41" s="500">
        <v>34</v>
      </c>
      <c r="L41" s="500">
        <v>36</v>
      </c>
      <c r="M41" s="500">
        <v>46</v>
      </c>
      <c r="N41" s="500">
        <v>47</v>
      </c>
    </row>
    <row r="42" spans="1:14" ht="14.25" customHeight="1">
      <c r="A42" s="527" t="s">
        <v>261</v>
      </c>
      <c r="B42" s="528">
        <v>89</v>
      </c>
      <c r="C42" s="500">
        <v>89</v>
      </c>
      <c r="D42" s="500">
        <v>7</v>
      </c>
      <c r="E42" s="500">
        <v>3</v>
      </c>
      <c r="F42" s="500">
        <v>3</v>
      </c>
      <c r="G42" s="500">
        <v>4</v>
      </c>
      <c r="H42" s="500">
        <v>5</v>
      </c>
      <c r="I42" s="500">
        <v>4</v>
      </c>
      <c r="J42" s="500">
        <v>19</v>
      </c>
      <c r="K42" s="500">
        <v>11</v>
      </c>
      <c r="L42" s="500">
        <v>19</v>
      </c>
      <c r="M42" s="500">
        <v>8</v>
      </c>
      <c r="N42" s="500">
        <v>13</v>
      </c>
    </row>
    <row r="43" spans="1:14" ht="14.25" customHeight="1">
      <c r="A43" s="527" t="s">
        <v>262</v>
      </c>
      <c r="B43" s="528">
        <v>80</v>
      </c>
      <c r="C43" s="500">
        <v>80</v>
      </c>
      <c r="D43" s="500">
        <v>5</v>
      </c>
      <c r="E43" s="500">
        <v>6</v>
      </c>
      <c r="F43" s="500">
        <v>3</v>
      </c>
      <c r="G43" s="500">
        <v>3</v>
      </c>
      <c r="H43" s="500">
        <v>2</v>
      </c>
      <c r="I43" s="500">
        <v>9</v>
      </c>
      <c r="J43" s="500">
        <v>13</v>
      </c>
      <c r="K43" s="500">
        <v>9</v>
      </c>
      <c r="L43" s="500">
        <v>11</v>
      </c>
      <c r="M43" s="500">
        <v>17</v>
      </c>
      <c r="N43" s="500">
        <v>7</v>
      </c>
    </row>
    <row r="44" spans="1:14" ht="14.25" customHeight="1">
      <c r="A44" s="527" t="s">
        <v>263</v>
      </c>
      <c r="B44" s="528">
        <v>145</v>
      </c>
      <c r="C44" s="500">
        <v>143</v>
      </c>
      <c r="D44" s="500">
        <v>25</v>
      </c>
      <c r="E44" s="500">
        <v>14</v>
      </c>
      <c r="F44" s="500">
        <v>8</v>
      </c>
      <c r="G44" s="500">
        <v>11</v>
      </c>
      <c r="H44" s="500">
        <v>8</v>
      </c>
      <c r="I44" s="500">
        <v>8</v>
      </c>
      <c r="J44" s="500">
        <v>23</v>
      </c>
      <c r="K44" s="500">
        <v>18</v>
      </c>
      <c r="L44" s="500">
        <v>15</v>
      </c>
      <c r="M44" s="500">
        <v>20</v>
      </c>
      <c r="N44" s="500">
        <v>18</v>
      </c>
    </row>
    <row r="45" spans="1:14" ht="14.25" customHeight="1">
      <c r="A45" s="527" t="s">
        <v>264</v>
      </c>
      <c r="B45" s="528">
        <v>111</v>
      </c>
      <c r="C45" s="500">
        <v>110</v>
      </c>
      <c r="D45" s="500">
        <v>9</v>
      </c>
      <c r="E45" s="500">
        <v>10</v>
      </c>
      <c r="F45" s="500">
        <v>8</v>
      </c>
      <c r="G45" s="500">
        <v>14</v>
      </c>
      <c r="H45" s="500">
        <v>10</v>
      </c>
      <c r="I45" s="500">
        <v>14</v>
      </c>
      <c r="J45" s="500">
        <v>13</v>
      </c>
      <c r="K45" s="500">
        <v>14</v>
      </c>
      <c r="L45" s="500">
        <v>6</v>
      </c>
      <c r="M45" s="500">
        <v>8</v>
      </c>
      <c r="N45" s="500">
        <v>13</v>
      </c>
    </row>
    <row r="46" spans="1:14" ht="5.0999999999999996" customHeight="1"/>
    <row r="47" spans="1:14" ht="14.25" customHeight="1">
      <c r="A47" s="531" t="s">
        <v>1022</v>
      </c>
    </row>
    <row r="48" spans="1:14" ht="14.25" customHeight="1">
      <c r="A48" s="481" t="s">
        <v>1363</v>
      </c>
    </row>
  </sheetData>
  <customSheetViews>
    <customSheetView guid="{17A61E15-CB34-4E45-B54C-4890B27A542F}" showGridLines="0">
      <pane ySplit="7" topLeftCell="A8" activePane="bottomLeft" state="frozen"/>
      <selection pane="bottomLeft"/>
      <pageMargins left="0.75" right="0.75" top="1" bottom="1" header="0.5" footer="0.5"/>
      <pageSetup paperSize="9" orientation="portrait" r:id="rId1"/>
      <headerFooter alignWithMargins="0"/>
    </customSheetView>
  </customSheetViews>
  <mergeCells count="7">
    <mergeCell ref="A27:N27"/>
    <mergeCell ref="A6:N6"/>
    <mergeCell ref="A26:N26"/>
    <mergeCell ref="E4:N4"/>
    <mergeCell ref="A4:A5"/>
    <mergeCell ref="B4:D4"/>
    <mergeCell ref="A7:N7"/>
  </mergeCells>
  <phoneticPr fontId="6" type="noConversion"/>
  <hyperlinks>
    <hyperlink ref="P1" location="'Spis tablic_Contents'!A1" display="&lt; POWRÓT"/>
    <hyperlink ref="P2" location="'Spis tablic_Contents'!A1" display="&lt; BACK"/>
  </hyperlinks>
  <pageMargins left="0.75" right="0.75" top="1" bottom="1" header="0.5" footer="0.5"/>
  <pageSetup paperSize="9" scale="56" orientation="landscape"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4"/>
  <sheetViews>
    <sheetView showGridLines="0" zoomScaleNormal="100" workbookViewId="0">
      <selection activeCell="O12" sqref="O12"/>
    </sheetView>
  </sheetViews>
  <sheetFormatPr defaultRowHeight="12"/>
  <cols>
    <col min="1" max="1" width="24.42578125" style="10" customWidth="1"/>
    <col min="2" max="11" width="11" style="10" customWidth="1"/>
    <col min="12" max="16384" width="9.140625" style="10"/>
  </cols>
  <sheetData>
    <row r="1" spans="1:14" ht="14.25" customHeight="1">
      <c r="A1" s="461" t="s">
        <v>1755</v>
      </c>
      <c r="B1" s="461"/>
      <c r="C1" s="461"/>
      <c r="D1" s="461"/>
      <c r="E1" s="461"/>
      <c r="F1" s="461"/>
      <c r="G1" s="461"/>
      <c r="H1" s="461"/>
      <c r="I1" s="461"/>
      <c r="J1" s="461"/>
      <c r="K1" s="461"/>
      <c r="M1" s="2" t="s">
        <v>623</v>
      </c>
      <c r="N1" s="1"/>
    </row>
    <row r="2" spans="1:14" ht="14.25" customHeight="1">
      <c r="A2" s="459" t="s">
        <v>1023</v>
      </c>
      <c r="B2" s="461"/>
      <c r="C2" s="461"/>
      <c r="D2" s="461"/>
      <c r="E2" s="461"/>
      <c r="F2" s="461"/>
      <c r="G2" s="461"/>
      <c r="H2" s="461"/>
      <c r="I2" s="461"/>
      <c r="J2" s="461"/>
      <c r="K2" s="461"/>
      <c r="M2" s="106" t="s">
        <v>624</v>
      </c>
      <c r="N2" s="102"/>
    </row>
    <row r="3" spans="1:14" ht="5.0999999999999996" customHeight="1">
      <c r="A3" s="282"/>
      <c r="B3" s="533"/>
      <c r="C3" s="533"/>
      <c r="D3" s="533"/>
      <c r="E3" s="533"/>
      <c r="F3" s="533"/>
      <c r="G3" s="533"/>
      <c r="H3" s="533"/>
      <c r="I3" s="533"/>
      <c r="J3" s="533"/>
      <c r="K3" s="533"/>
    </row>
    <row r="4" spans="1:14" ht="46.5" customHeight="1">
      <c r="A4" s="884" t="s">
        <v>1306</v>
      </c>
      <c r="B4" s="886" t="s">
        <v>1403</v>
      </c>
      <c r="C4" s="888"/>
      <c r="D4" s="888"/>
      <c r="E4" s="887"/>
      <c r="F4" s="886" t="s">
        <v>1404</v>
      </c>
      <c r="G4" s="888"/>
      <c r="H4" s="888"/>
      <c r="I4" s="888"/>
      <c r="J4" s="888"/>
      <c r="K4" s="888"/>
    </row>
    <row r="5" spans="1:14" ht="53.25" customHeight="1">
      <c r="A5" s="894"/>
      <c r="B5" s="881" t="s">
        <v>1379</v>
      </c>
      <c r="C5" s="883" t="s">
        <v>1405</v>
      </c>
      <c r="D5" s="879"/>
      <c r="E5" s="884"/>
      <c r="F5" s="883" t="s">
        <v>1406</v>
      </c>
      <c r="G5" s="879"/>
      <c r="H5" s="884"/>
      <c r="I5" s="886" t="s">
        <v>1407</v>
      </c>
      <c r="J5" s="888"/>
      <c r="K5" s="888"/>
    </row>
    <row r="6" spans="1:14" s="169" customFormat="1" ht="46.5" customHeight="1">
      <c r="A6" s="894"/>
      <c r="B6" s="882"/>
      <c r="C6" s="467" t="s">
        <v>1408</v>
      </c>
      <c r="D6" s="467" t="s">
        <v>0</v>
      </c>
      <c r="E6" s="467" t="s">
        <v>1409</v>
      </c>
      <c r="F6" s="467" t="s">
        <v>1408</v>
      </c>
      <c r="G6" s="467" t="s">
        <v>0</v>
      </c>
      <c r="H6" s="467" t="s">
        <v>1409</v>
      </c>
      <c r="I6" s="467" t="s">
        <v>1408</v>
      </c>
      <c r="J6" s="467" t="s">
        <v>0</v>
      </c>
      <c r="K6" s="482" t="s">
        <v>1409</v>
      </c>
      <c r="L6" s="10"/>
    </row>
    <row r="7" spans="1:14" ht="14.25" customHeight="1">
      <c r="A7" s="534" t="s">
        <v>304</v>
      </c>
      <c r="B7" s="535">
        <v>35264</v>
      </c>
      <c r="C7" s="427">
        <v>34084</v>
      </c>
      <c r="D7" s="427">
        <v>786</v>
      </c>
      <c r="E7" s="427">
        <v>394</v>
      </c>
      <c r="F7" s="485">
        <v>11.5</v>
      </c>
      <c r="G7" s="485">
        <v>6.7</v>
      </c>
      <c r="H7" s="485">
        <v>11.7</v>
      </c>
      <c r="I7" s="485">
        <v>23591.7</v>
      </c>
      <c r="J7" s="485">
        <v>27476.5</v>
      </c>
      <c r="K7" s="485">
        <v>162001.20000000001</v>
      </c>
    </row>
    <row r="8" spans="1:14" ht="14.25" customHeight="1">
      <c r="A8" s="295" t="s">
        <v>698</v>
      </c>
      <c r="B8" s="116"/>
      <c r="C8" s="116"/>
      <c r="D8" s="116"/>
      <c r="E8" s="116"/>
      <c r="F8" s="409"/>
      <c r="G8" s="409"/>
      <c r="H8" s="409"/>
      <c r="I8" s="409"/>
      <c r="J8" s="409"/>
      <c r="K8" s="429"/>
    </row>
    <row r="9" spans="1:14" s="28" customFormat="1" ht="14.25" customHeight="1">
      <c r="A9" s="473" t="s">
        <v>249</v>
      </c>
      <c r="B9" s="469">
        <v>2940</v>
      </c>
      <c r="C9" s="469">
        <v>2872</v>
      </c>
      <c r="D9" s="469">
        <v>37</v>
      </c>
      <c r="E9" s="469">
        <v>31</v>
      </c>
      <c r="F9" s="489">
        <v>0.5</v>
      </c>
      <c r="G9" s="489">
        <v>0.2</v>
      </c>
      <c r="H9" s="489">
        <v>0.8</v>
      </c>
      <c r="I9" s="489">
        <v>1272.7</v>
      </c>
      <c r="J9" s="489">
        <v>631.4</v>
      </c>
      <c r="K9" s="489">
        <v>9895.4</v>
      </c>
      <c r="L9" s="10"/>
    </row>
    <row r="10" spans="1:14" s="28" customFormat="1" ht="14.25" customHeight="1">
      <c r="A10" s="473" t="s">
        <v>250</v>
      </c>
      <c r="B10" s="469">
        <v>2310</v>
      </c>
      <c r="C10" s="469">
        <v>2239</v>
      </c>
      <c r="D10" s="469">
        <v>56</v>
      </c>
      <c r="E10" s="469">
        <v>15</v>
      </c>
      <c r="F10" s="489">
        <v>0.7</v>
      </c>
      <c r="G10" s="489">
        <v>1</v>
      </c>
      <c r="H10" s="489">
        <v>0.4</v>
      </c>
      <c r="I10" s="489">
        <v>2717</v>
      </c>
      <c r="J10" s="489">
        <v>4789.2</v>
      </c>
      <c r="K10" s="489">
        <v>2401.1999999999998</v>
      </c>
      <c r="L10" s="10"/>
    </row>
    <row r="11" spans="1:14" s="28" customFormat="1" ht="14.25" customHeight="1">
      <c r="A11" s="473" t="s">
        <v>251</v>
      </c>
      <c r="B11" s="469">
        <v>1437</v>
      </c>
      <c r="C11" s="469">
        <v>1383</v>
      </c>
      <c r="D11" s="469">
        <v>39</v>
      </c>
      <c r="E11" s="469">
        <v>15</v>
      </c>
      <c r="F11" s="489">
        <v>0.5</v>
      </c>
      <c r="G11" s="489">
        <v>0.4</v>
      </c>
      <c r="H11" s="489">
        <v>0.5</v>
      </c>
      <c r="I11" s="489">
        <v>1159.9000000000001</v>
      </c>
      <c r="J11" s="489">
        <v>1930.4</v>
      </c>
      <c r="K11" s="489">
        <v>1997.7</v>
      </c>
      <c r="L11" s="10"/>
    </row>
    <row r="12" spans="1:14" s="28" customFormat="1" ht="14.25" customHeight="1">
      <c r="A12" s="473" t="s">
        <v>252</v>
      </c>
      <c r="B12" s="469">
        <v>926</v>
      </c>
      <c r="C12" s="469">
        <v>897</v>
      </c>
      <c r="D12" s="469">
        <v>16</v>
      </c>
      <c r="E12" s="469">
        <v>13</v>
      </c>
      <c r="F12" s="489">
        <v>0.5</v>
      </c>
      <c r="G12" s="489">
        <v>0.2</v>
      </c>
      <c r="H12" s="489">
        <v>0.1</v>
      </c>
      <c r="I12" s="489">
        <v>1541.4</v>
      </c>
      <c r="J12" s="489">
        <v>415.2</v>
      </c>
      <c r="K12" s="489">
        <v>272.7</v>
      </c>
      <c r="L12" s="10"/>
    </row>
    <row r="13" spans="1:14" s="28" customFormat="1" ht="14.25" customHeight="1">
      <c r="A13" s="473" t="s">
        <v>253</v>
      </c>
      <c r="B13" s="469">
        <v>2340</v>
      </c>
      <c r="C13" s="469">
        <v>2302</v>
      </c>
      <c r="D13" s="469">
        <v>22</v>
      </c>
      <c r="E13" s="469">
        <v>16</v>
      </c>
      <c r="F13" s="489">
        <v>0.7</v>
      </c>
      <c r="G13" s="489">
        <v>0.3</v>
      </c>
      <c r="H13" s="489">
        <v>1.5</v>
      </c>
      <c r="I13" s="489">
        <v>786.7</v>
      </c>
      <c r="J13" s="489">
        <v>595.9</v>
      </c>
      <c r="K13" s="489">
        <v>42451.1</v>
      </c>
      <c r="L13" s="10"/>
    </row>
    <row r="14" spans="1:14" s="28" customFormat="1" ht="14.25" customHeight="1">
      <c r="A14" s="473" t="s">
        <v>254</v>
      </c>
      <c r="B14" s="469">
        <v>3308</v>
      </c>
      <c r="C14" s="469">
        <v>3228</v>
      </c>
      <c r="D14" s="469">
        <v>56</v>
      </c>
      <c r="E14" s="469">
        <v>24</v>
      </c>
      <c r="F14" s="489">
        <v>0.9</v>
      </c>
      <c r="G14" s="489">
        <v>0.2</v>
      </c>
      <c r="H14" s="489">
        <v>0.6</v>
      </c>
      <c r="I14" s="489">
        <v>1665.8</v>
      </c>
      <c r="J14" s="489">
        <v>1473.3</v>
      </c>
      <c r="K14" s="489">
        <v>7342.4</v>
      </c>
      <c r="L14" s="10"/>
    </row>
    <row r="15" spans="1:14" s="28" customFormat="1" ht="14.25" customHeight="1">
      <c r="A15" s="473" t="s">
        <v>255</v>
      </c>
      <c r="B15" s="469">
        <v>1664</v>
      </c>
      <c r="C15" s="469">
        <v>1584</v>
      </c>
      <c r="D15" s="469">
        <v>55</v>
      </c>
      <c r="E15" s="469">
        <v>25</v>
      </c>
      <c r="F15" s="489">
        <v>0.7</v>
      </c>
      <c r="G15" s="489">
        <v>0.8</v>
      </c>
      <c r="H15" s="489">
        <v>1.1000000000000001</v>
      </c>
      <c r="I15" s="489">
        <v>2791.1</v>
      </c>
      <c r="J15" s="489">
        <v>4306.5</v>
      </c>
      <c r="K15" s="489">
        <v>24516.5</v>
      </c>
      <c r="L15" s="10"/>
    </row>
    <row r="16" spans="1:14" s="28" customFormat="1" ht="14.25" customHeight="1">
      <c r="A16" s="473" t="s">
        <v>256</v>
      </c>
      <c r="B16" s="469">
        <v>1792</v>
      </c>
      <c r="C16" s="469">
        <v>1725</v>
      </c>
      <c r="D16" s="469">
        <v>51</v>
      </c>
      <c r="E16" s="469">
        <v>16</v>
      </c>
      <c r="F16" s="489">
        <v>0.7</v>
      </c>
      <c r="G16" s="489">
        <v>0.1</v>
      </c>
      <c r="H16" s="489">
        <v>0.4</v>
      </c>
      <c r="I16" s="489">
        <v>1648.2</v>
      </c>
      <c r="J16" s="489">
        <v>1639.7</v>
      </c>
      <c r="K16" s="489">
        <v>11582.6</v>
      </c>
      <c r="L16" s="10"/>
    </row>
    <row r="17" spans="1:12" s="28" customFormat="1" ht="14.25" customHeight="1">
      <c r="A17" s="473" t="s">
        <v>257</v>
      </c>
      <c r="B17" s="469">
        <v>3355</v>
      </c>
      <c r="C17" s="469">
        <v>3330</v>
      </c>
      <c r="D17" s="469">
        <v>20</v>
      </c>
      <c r="E17" s="469">
        <v>5</v>
      </c>
      <c r="F17" s="489">
        <v>0.6</v>
      </c>
      <c r="G17" s="489">
        <v>0.2</v>
      </c>
      <c r="H17" s="489">
        <v>0.1</v>
      </c>
      <c r="I17" s="489">
        <v>1587.7</v>
      </c>
      <c r="J17" s="489">
        <v>634.4</v>
      </c>
      <c r="K17" s="489">
        <v>547.9</v>
      </c>
      <c r="L17" s="10"/>
    </row>
    <row r="18" spans="1:12" s="28" customFormat="1" ht="14.25" customHeight="1">
      <c r="A18" s="473" t="s">
        <v>258</v>
      </c>
      <c r="B18" s="469">
        <v>527</v>
      </c>
      <c r="C18" s="469">
        <v>508</v>
      </c>
      <c r="D18" s="469">
        <v>15</v>
      </c>
      <c r="E18" s="469">
        <v>4</v>
      </c>
      <c r="F18" s="489">
        <v>0.5</v>
      </c>
      <c r="G18" s="489">
        <v>0.1</v>
      </c>
      <c r="H18" s="489">
        <v>0.1</v>
      </c>
      <c r="I18" s="489">
        <v>865.7</v>
      </c>
      <c r="J18" s="489">
        <v>328.3</v>
      </c>
      <c r="K18" s="489">
        <v>845.2</v>
      </c>
      <c r="L18" s="10"/>
    </row>
    <row r="19" spans="1:12" s="28" customFormat="1" ht="14.25" customHeight="1">
      <c r="A19" s="473" t="s">
        <v>259</v>
      </c>
      <c r="B19" s="469">
        <v>1230</v>
      </c>
      <c r="C19" s="469">
        <v>1179</v>
      </c>
      <c r="D19" s="469">
        <v>39</v>
      </c>
      <c r="E19" s="469">
        <v>12</v>
      </c>
      <c r="F19" s="489">
        <v>0.3</v>
      </c>
      <c r="G19" s="489">
        <v>0.3</v>
      </c>
      <c r="H19" s="489">
        <v>0.4</v>
      </c>
      <c r="I19" s="489">
        <v>653.1</v>
      </c>
      <c r="J19" s="489">
        <v>1901</v>
      </c>
      <c r="K19" s="489">
        <v>4156.1000000000004</v>
      </c>
      <c r="L19" s="10"/>
    </row>
    <row r="20" spans="1:12" s="28" customFormat="1" ht="14.25" customHeight="1">
      <c r="A20" s="473" t="s">
        <v>260</v>
      </c>
      <c r="B20" s="469">
        <v>5970</v>
      </c>
      <c r="C20" s="469">
        <v>5744</v>
      </c>
      <c r="D20" s="469">
        <v>155</v>
      </c>
      <c r="E20" s="469">
        <v>71</v>
      </c>
      <c r="F20" s="489">
        <v>2.2000000000000002</v>
      </c>
      <c r="G20" s="489">
        <v>1.7</v>
      </c>
      <c r="H20" s="489">
        <v>3.4</v>
      </c>
      <c r="I20" s="489">
        <v>2872.6</v>
      </c>
      <c r="J20" s="489">
        <v>3911.6</v>
      </c>
      <c r="K20" s="489">
        <v>29414</v>
      </c>
      <c r="L20" s="10"/>
    </row>
    <row r="21" spans="1:12" s="28" customFormat="1" ht="14.25" customHeight="1">
      <c r="A21" s="473" t="s">
        <v>261</v>
      </c>
      <c r="B21" s="469">
        <v>1557</v>
      </c>
      <c r="C21" s="469">
        <v>1437</v>
      </c>
      <c r="D21" s="469">
        <v>108</v>
      </c>
      <c r="E21" s="469">
        <v>12</v>
      </c>
      <c r="F21" s="489">
        <v>0.5</v>
      </c>
      <c r="G21" s="489">
        <v>0.4</v>
      </c>
      <c r="H21" s="489">
        <v>0.9</v>
      </c>
      <c r="I21" s="489">
        <v>854.2</v>
      </c>
      <c r="J21" s="489">
        <v>2937.4</v>
      </c>
      <c r="K21" s="489">
        <v>11479.9</v>
      </c>
      <c r="L21" s="10"/>
    </row>
    <row r="22" spans="1:12" s="28" customFormat="1" ht="14.25" customHeight="1">
      <c r="A22" s="473" t="s">
        <v>262</v>
      </c>
      <c r="B22" s="469">
        <v>896</v>
      </c>
      <c r="C22" s="469">
        <v>872</v>
      </c>
      <c r="D22" s="469">
        <v>20</v>
      </c>
      <c r="E22" s="469">
        <v>4</v>
      </c>
      <c r="F22" s="489">
        <v>0.4</v>
      </c>
      <c r="G22" s="489">
        <v>0.2</v>
      </c>
      <c r="H22" s="489">
        <v>0.1</v>
      </c>
      <c r="I22" s="489">
        <v>595</v>
      </c>
      <c r="J22" s="489">
        <v>598.6</v>
      </c>
      <c r="K22" s="489">
        <v>474.2</v>
      </c>
      <c r="L22" s="10"/>
    </row>
    <row r="23" spans="1:12" s="28" customFormat="1" ht="14.25" customHeight="1">
      <c r="A23" s="473" t="s">
        <v>263</v>
      </c>
      <c r="B23" s="469">
        <v>3151</v>
      </c>
      <c r="C23" s="469">
        <v>2983</v>
      </c>
      <c r="D23" s="469">
        <v>55</v>
      </c>
      <c r="E23" s="469">
        <v>113</v>
      </c>
      <c r="F23" s="489">
        <v>0.9</v>
      </c>
      <c r="G23" s="489">
        <v>0.3</v>
      </c>
      <c r="H23" s="489">
        <v>0.9</v>
      </c>
      <c r="I23" s="489">
        <v>1517.5</v>
      </c>
      <c r="J23" s="489">
        <v>602.79999999999995</v>
      </c>
      <c r="K23" s="489">
        <v>9351.7999999999993</v>
      </c>
      <c r="L23" s="10"/>
    </row>
    <row r="24" spans="1:12" s="28" customFormat="1" ht="14.25" customHeight="1">
      <c r="A24" s="473" t="s">
        <v>264</v>
      </c>
      <c r="B24" s="469">
        <v>1861</v>
      </c>
      <c r="C24" s="469">
        <v>1801</v>
      </c>
      <c r="D24" s="469">
        <v>42</v>
      </c>
      <c r="E24" s="469">
        <v>18</v>
      </c>
      <c r="F24" s="489">
        <v>0.8</v>
      </c>
      <c r="G24" s="489">
        <v>0.4</v>
      </c>
      <c r="H24" s="489">
        <v>0.5</v>
      </c>
      <c r="I24" s="489">
        <v>1063</v>
      </c>
      <c r="J24" s="489">
        <v>780.9</v>
      </c>
      <c r="K24" s="489">
        <v>5272.7</v>
      </c>
      <c r="L24" s="10"/>
    </row>
    <row r="25" spans="1:12" ht="14.25" customHeight="1">
      <c r="A25" s="475"/>
      <c r="B25" s="536"/>
      <c r="C25" s="536"/>
      <c r="D25" s="536"/>
      <c r="E25" s="536"/>
      <c r="F25" s="536"/>
      <c r="G25" s="536"/>
      <c r="H25" s="536"/>
      <c r="I25" s="536"/>
      <c r="J25" s="536"/>
      <c r="K25" s="536"/>
    </row>
    <row r="26" spans="1:12">
      <c r="A26" s="7"/>
      <c r="B26" s="479"/>
      <c r="C26" s="479"/>
      <c r="D26" s="479"/>
      <c r="E26" s="479"/>
      <c r="F26" s="479"/>
      <c r="G26" s="479"/>
      <c r="H26" s="479"/>
      <c r="I26" s="479"/>
      <c r="J26" s="479"/>
      <c r="K26" s="479"/>
    </row>
    <row r="27" spans="1:12">
      <c r="A27" s="7"/>
      <c r="B27" s="7"/>
      <c r="C27" s="7"/>
      <c r="D27" s="7"/>
      <c r="E27" s="7"/>
      <c r="F27" s="7"/>
      <c r="G27" s="7"/>
      <c r="H27" s="7"/>
      <c r="I27" s="7"/>
      <c r="J27" s="7"/>
      <c r="K27" s="7"/>
    </row>
    <row r="28" spans="1:12">
      <c r="A28" s="7"/>
      <c r="B28" s="7"/>
      <c r="C28" s="7"/>
      <c r="D28" s="7"/>
      <c r="E28" s="7"/>
      <c r="F28" s="7"/>
      <c r="G28" s="7"/>
      <c r="H28" s="7"/>
      <c r="I28" s="7"/>
      <c r="J28" s="7"/>
      <c r="K28" s="7"/>
    </row>
    <row r="29" spans="1:12">
      <c r="A29" s="7"/>
      <c r="B29" s="7"/>
      <c r="C29" s="7"/>
      <c r="D29" s="7"/>
      <c r="E29" s="7"/>
      <c r="F29" s="7"/>
      <c r="G29" s="7"/>
      <c r="H29" s="7"/>
      <c r="I29" s="7"/>
      <c r="J29" s="7"/>
      <c r="K29" s="7"/>
    </row>
    <row r="30" spans="1:12">
      <c r="A30" s="7"/>
      <c r="B30" s="7"/>
      <c r="C30" s="7"/>
      <c r="D30" s="7"/>
      <c r="E30" s="7"/>
      <c r="F30" s="7"/>
      <c r="G30" s="7"/>
      <c r="H30" s="7"/>
      <c r="I30" s="7"/>
      <c r="J30" s="7"/>
      <c r="K30" s="7"/>
    </row>
    <row r="31" spans="1:12">
      <c r="A31" s="7"/>
      <c r="B31" s="7"/>
      <c r="C31" s="7"/>
      <c r="D31" s="7"/>
      <c r="E31" s="7"/>
      <c r="F31" s="7"/>
      <c r="G31" s="7"/>
      <c r="H31" s="7"/>
      <c r="I31" s="7"/>
      <c r="J31" s="7"/>
      <c r="K31" s="7"/>
    </row>
    <row r="32" spans="1:12">
      <c r="A32" s="7"/>
      <c r="B32" s="7"/>
      <c r="C32" s="7"/>
      <c r="D32" s="7"/>
      <c r="E32" s="7"/>
      <c r="F32" s="7"/>
      <c r="G32" s="7"/>
      <c r="H32" s="7"/>
      <c r="I32" s="7"/>
      <c r="J32" s="7"/>
      <c r="K32" s="7"/>
    </row>
    <row r="33" spans="1:11">
      <c r="A33" s="7"/>
      <c r="B33" s="7"/>
      <c r="C33" s="7"/>
      <c r="D33" s="7"/>
      <c r="E33" s="7"/>
      <c r="F33" s="7"/>
      <c r="G33" s="7"/>
      <c r="H33" s="7"/>
      <c r="I33" s="7"/>
      <c r="J33" s="7"/>
      <c r="K33" s="7"/>
    </row>
    <row r="34" spans="1:11">
      <c r="A34" s="7"/>
      <c r="B34" s="7"/>
      <c r="C34" s="7"/>
      <c r="D34" s="7"/>
      <c r="E34" s="7"/>
      <c r="F34" s="7"/>
      <c r="G34" s="7"/>
      <c r="H34" s="7"/>
      <c r="I34" s="7"/>
      <c r="J34" s="7"/>
      <c r="K34" s="7"/>
    </row>
    <row r="35" spans="1:11">
      <c r="A35" s="7"/>
      <c r="B35" s="7"/>
      <c r="C35" s="7"/>
      <c r="D35" s="7"/>
      <c r="E35" s="7"/>
      <c r="F35" s="7"/>
      <c r="G35" s="7"/>
      <c r="H35" s="7"/>
      <c r="I35" s="7"/>
      <c r="J35" s="7"/>
      <c r="K35" s="7"/>
    </row>
    <row r="36" spans="1:11">
      <c r="A36" s="7"/>
      <c r="B36" s="7"/>
      <c r="C36" s="7"/>
      <c r="D36" s="7"/>
      <c r="E36" s="7"/>
      <c r="F36" s="7"/>
      <c r="G36" s="7"/>
      <c r="H36" s="7"/>
      <c r="I36" s="7"/>
      <c r="J36" s="7"/>
      <c r="K36" s="7"/>
    </row>
    <row r="37" spans="1:11">
      <c r="A37" s="7"/>
      <c r="B37" s="7"/>
      <c r="C37" s="7"/>
      <c r="D37" s="7"/>
      <c r="E37" s="7"/>
      <c r="F37" s="7"/>
      <c r="G37" s="7"/>
      <c r="H37" s="7"/>
      <c r="I37" s="7"/>
      <c r="J37" s="7"/>
      <c r="K37" s="7"/>
    </row>
    <row r="38" spans="1:11">
      <c r="A38" s="7"/>
      <c r="B38" s="7"/>
      <c r="C38" s="7"/>
      <c r="D38" s="7"/>
      <c r="E38" s="7"/>
      <c r="F38" s="7"/>
      <c r="G38" s="7"/>
      <c r="H38" s="7"/>
      <c r="I38" s="7"/>
      <c r="J38" s="7"/>
      <c r="K38" s="7"/>
    </row>
    <row r="39" spans="1:11">
      <c r="A39" s="7"/>
      <c r="B39" s="7"/>
      <c r="C39" s="7"/>
      <c r="D39" s="7"/>
      <c r="E39" s="7"/>
      <c r="F39" s="7"/>
      <c r="G39" s="7"/>
      <c r="H39" s="7"/>
      <c r="I39" s="7"/>
      <c r="J39" s="7"/>
      <c r="K39" s="7"/>
    </row>
    <row r="40" spans="1:11">
      <c r="A40" s="7"/>
      <c r="B40" s="7"/>
      <c r="C40" s="7"/>
      <c r="D40" s="7"/>
      <c r="E40" s="7"/>
      <c r="F40" s="7"/>
      <c r="G40" s="7"/>
      <c r="H40" s="7"/>
      <c r="I40" s="7"/>
      <c r="J40" s="7"/>
      <c r="K40" s="7"/>
    </row>
    <row r="41" spans="1:11">
      <c r="A41" s="7"/>
      <c r="B41" s="7"/>
      <c r="C41" s="7"/>
      <c r="D41" s="7"/>
      <c r="E41" s="7"/>
      <c r="F41" s="7"/>
      <c r="G41" s="7"/>
      <c r="H41" s="7"/>
      <c r="I41" s="7"/>
      <c r="J41" s="7"/>
      <c r="K41" s="7"/>
    </row>
    <row r="42" spans="1:11">
      <c r="A42" s="7"/>
      <c r="B42" s="7"/>
      <c r="C42" s="7"/>
      <c r="D42" s="7"/>
      <c r="E42" s="7"/>
      <c r="F42" s="7"/>
      <c r="G42" s="7"/>
      <c r="H42" s="7"/>
      <c r="I42" s="7"/>
      <c r="J42" s="7"/>
      <c r="K42" s="7"/>
    </row>
    <row r="43" spans="1:11">
      <c r="A43" s="7"/>
      <c r="B43" s="7"/>
      <c r="C43" s="7"/>
      <c r="D43" s="7"/>
      <c r="E43" s="7"/>
      <c r="F43" s="7"/>
      <c r="G43" s="7"/>
      <c r="H43" s="7"/>
      <c r="I43" s="7"/>
      <c r="J43" s="7"/>
      <c r="K43" s="7"/>
    </row>
    <row r="44" spans="1:11">
      <c r="A44" s="7"/>
      <c r="B44" s="7"/>
      <c r="C44" s="7"/>
      <c r="D44" s="7"/>
      <c r="E44" s="7"/>
      <c r="F44" s="7"/>
      <c r="G44" s="7"/>
      <c r="H44" s="7"/>
      <c r="I44" s="7"/>
      <c r="J44" s="7"/>
      <c r="K44" s="7"/>
    </row>
    <row r="45" spans="1:11">
      <c r="A45" s="7"/>
      <c r="B45" s="7"/>
      <c r="C45" s="7"/>
      <c r="D45" s="7"/>
      <c r="E45" s="7"/>
      <c r="F45" s="7"/>
      <c r="G45" s="7"/>
      <c r="H45" s="7"/>
      <c r="I45" s="7"/>
      <c r="J45" s="7"/>
      <c r="K45" s="7"/>
    </row>
    <row r="46" spans="1:11">
      <c r="A46" s="7"/>
      <c r="B46" s="7"/>
      <c r="C46" s="7"/>
      <c r="D46" s="7"/>
      <c r="E46" s="7"/>
      <c r="F46" s="7"/>
      <c r="G46" s="7"/>
      <c r="H46" s="7"/>
      <c r="I46" s="7"/>
      <c r="J46" s="7"/>
      <c r="K46" s="7"/>
    </row>
    <row r="47" spans="1:11">
      <c r="A47" s="7"/>
      <c r="B47" s="7"/>
      <c r="C47" s="7"/>
      <c r="D47" s="7"/>
      <c r="E47" s="7"/>
      <c r="F47" s="7"/>
      <c r="G47" s="7"/>
      <c r="H47" s="7"/>
      <c r="I47" s="7"/>
      <c r="J47" s="7"/>
      <c r="K47" s="7"/>
    </row>
    <row r="48" spans="1:11">
      <c r="A48" s="7"/>
      <c r="B48" s="7"/>
      <c r="C48" s="7"/>
      <c r="D48" s="7"/>
      <c r="E48" s="7"/>
      <c r="F48" s="7"/>
      <c r="G48" s="7"/>
      <c r="H48" s="7"/>
      <c r="I48" s="7"/>
      <c r="J48" s="7"/>
      <c r="K48" s="7"/>
    </row>
    <row r="49" spans="1:11">
      <c r="A49" s="7"/>
      <c r="B49" s="7"/>
      <c r="C49" s="7"/>
      <c r="D49" s="7"/>
      <c r="E49" s="7"/>
      <c r="F49" s="7"/>
      <c r="G49" s="7"/>
      <c r="H49" s="7"/>
      <c r="I49" s="7"/>
      <c r="J49" s="7"/>
      <c r="K49" s="7"/>
    </row>
    <row r="50" spans="1:11">
      <c r="A50" s="7"/>
      <c r="B50" s="7"/>
      <c r="C50" s="7"/>
      <c r="D50" s="7"/>
      <c r="E50" s="7"/>
      <c r="F50" s="7"/>
      <c r="G50" s="7"/>
      <c r="H50" s="7"/>
      <c r="I50" s="7"/>
      <c r="J50" s="7"/>
      <c r="K50" s="7"/>
    </row>
    <row r="51" spans="1:11">
      <c r="A51" s="7"/>
      <c r="B51" s="7"/>
      <c r="C51" s="7"/>
      <c r="D51" s="7"/>
      <c r="E51" s="7"/>
      <c r="F51" s="7"/>
      <c r="G51" s="7"/>
      <c r="H51" s="7"/>
      <c r="I51" s="7"/>
      <c r="J51" s="7"/>
      <c r="K51" s="7"/>
    </row>
    <row r="52" spans="1:11">
      <c r="A52" s="7"/>
      <c r="B52" s="7"/>
      <c r="C52" s="7"/>
      <c r="D52" s="7"/>
      <c r="E52" s="7"/>
      <c r="F52" s="7"/>
      <c r="G52" s="7"/>
      <c r="H52" s="7"/>
      <c r="I52" s="7"/>
      <c r="J52" s="7"/>
      <c r="K52" s="7"/>
    </row>
    <row r="53" spans="1:11">
      <c r="A53" s="7"/>
      <c r="B53" s="7"/>
      <c r="C53" s="7"/>
      <c r="D53" s="7"/>
      <c r="E53" s="7"/>
      <c r="F53" s="7"/>
      <c r="G53" s="7"/>
      <c r="H53" s="7"/>
      <c r="I53" s="7"/>
      <c r="J53" s="7"/>
      <c r="K53" s="7"/>
    </row>
    <row r="54" spans="1:11">
      <c r="A54" s="7"/>
      <c r="B54" s="7"/>
      <c r="C54" s="7"/>
      <c r="D54" s="7"/>
      <c r="E54" s="7"/>
      <c r="F54" s="7"/>
      <c r="G54" s="7"/>
      <c r="H54" s="7"/>
      <c r="I54" s="7"/>
      <c r="J54" s="7"/>
      <c r="K54" s="7"/>
    </row>
    <row r="55" spans="1:11">
      <c r="A55" s="7"/>
      <c r="B55" s="7"/>
      <c r="C55" s="7"/>
      <c r="D55" s="7"/>
      <c r="E55" s="7"/>
      <c r="F55" s="7"/>
      <c r="G55" s="7"/>
      <c r="H55" s="7"/>
      <c r="I55" s="7"/>
      <c r="J55" s="7"/>
      <c r="K55" s="7"/>
    </row>
    <row r="56" spans="1:11">
      <c r="A56" s="7"/>
      <c r="B56" s="7"/>
      <c r="C56" s="7"/>
      <c r="D56" s="7"/>
      <c r="E56" s="7"/>
      <c r="F56" s="7"/>
      <c r="G56" s="7"/>
      <c r="H56" s="7"/>
      <c r="I56" s="7"/>
      <c r="J56" s="7"/>
      <c r="K56" s="7"/>
    </row>
    <row r="57" spans="1:11">
      <c r="A57" s="7"/>
      <c r="B57" s="7"/>
      <c r="C57" s="7"/>
      <c r="D57" s="7"/>
      <c r="E57" s="7"/>
      <c r="F57" s="7"/>
      <c r="G57" s="7"/>
      <c r="H57" s="7"/>
      <c r="I57" s="7"/>
      <c r="J57" s="7"/>
      <c r="K57" s="7"/>
    </row>
    <row r="58" spans="1:11">
      <c r="A58" s="7"/>
      <c r="B58" s="7"/>
      <c r="C58" s="7"/>
      <c r="D58" s="7"/>
      <c r="E58" s="7"/>
      <c r="F58" s="7"/>
      <c r="G58" s="7"/>
      <c r="H58" s="7"/>
      <c r="I58" s="7"/>
      <c r="J58" s="7"/>
      <c r="K58" s="7"/>
    </row>
    <row r="59" spans="1:11">
      <c r="A59" s="7"/>
      <c r="B59" s="7"/>
      <c r="C59" s="7"/>
      <c r="D59" s="7"/>
      <c r="E59" s="7"/>
      <c r="F59" s="7"/>
      <c r="G59" s="7"/>
      <c r="H59" s="7"/>
      <c r="I59" s="7"/>
      <c r="J59" s="7"/>
      <c r="K59" s="7"/>
    </row>
    <row r="60" spans="1:11">
      <c r="A60" s="7"/>
      <c r="B60" s="7"/>
      <c r="C60" s="7"/>
      <c r="D60" s="7"/>
      <c r="E60" s="7"/>
      <c r="F60" s="7"/>
      <c r="G60" s="7"/>
      <c r="H60" s="7"/>
      <c r="I60" s="7"/>
      <c r="J60" s="7"/>
      <c r="K60" s="7"/>
    </row>
    <row r="61" spans="1:11">
      <c r="A61" s="7"/>
      <c r="B61" s="7"/>
      <c r="C61" s="7"/>
      <c r="D61" s="7"/>
      <c r="E61" s="7"/>
      <c r="F61" s="7"/>
      <c r="G61" s="7"/>
      <c r="H61" s="7"/>
      <c r="I61" s="7"/>
      <c r="J61" s="7"/>
      <c r="K61" s="7"/>
    </row>
    <row r="62" spans="1:11">
      <c r="A62" s="7"/>
      <c r="B62" s="7"/>
      <c r="C62" s="7"/>
      <c r="D62" s="7"/>
      <c r="E62" s="7"/>
      <c r="F62" s="7"/>
      <c r="G62" s="7"/>
      <c r="H62" s="7"/>
      <c r="I62" s="7"/>
      <c r="J62" s="7"/>
      <c r="K62" s="7"/>
    </row>
    <row r="63" spans="1:11">
      <c r="A63" s="7"/>
      <c r="B63" s="7"/>
      <c r="C63" s="7"/>
      <c r="D63" s="7"/>
      <c r="E63" s="7"/>
      <c r="F63" s="7"/>
      <c r="G63" s="7"/>
      <c r="H63" s="7"/>
      <c r="I63" s="7"/>
      <c r="J63" s="7"/>
      <c r="K63" s="7"/>
    </row>
    <row r="64" spans="1:11">
      <c r="A64" s="7"/>
      <c r="B64" s="7"/>
      <c r="C64" s="7"/>
      <c r="D64" s="7"/>
      <c r="E64" s="7"/>
      <c r="F64" s="7"/>
      <c r="G64" s="7"/>
      <c r="H64" s="7"/>
      <c r="I64" s="7"/>
      <c r="J64" s="7"/>
      <c r="K64" s="7"/>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7">
    <mergeCell ref="F5:H5"/>
    <mergeCell ref="I5:K5"/>
    <mergeCell ref="A4:A6"/>
    <mergeCell ref="B4:E4"/>
    <mergeCell ref="F4:K4"/>
    <mergeCell ref="B5:B6"/>
    <mergeCell ref="C5:E5"/>
  </mergeCells>
  <phoneticPr fontId="0" type="noConversion"/>
  <hyperlinks>
    <hyperlink ref="M1" location="'Spis tablic_Contents'!A1" display="&lt; POWRÓT"/>
    <hyperlink ref="M2" location="'Spis tablic_Contents'!A1" display="&lt; BACK"/>
  </hyperlinks>
  <pageMargins left="0.70866141732283461" right="0.70866141732283461" top="0.74803149606299213" bottom="0.74803149606299213" header="0.31496062992125984" footer="0.31496062992125984"/>
  <pageSetup paperSize="9" scale="67" orientation="landscape" horizontalDpi="4294967293" r:id="rId2"/>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6"/>
  <sheetViews>
    <sheetView showGridLines="0" zoomScaleNormal="100" workbookViewId="0"/>
  </sheetViews>
  <sheetFormatPr defaultRowHeight="12"/>
  <cols>
    <col min="1" max="1" width="22.42578125" style="10" customWidth="1"/>
    <col min="2" max="10" width="13.7109375" style="10" customWidth="1"/>
    <col min="11" max="16384" width="9.140625" style="10"/>
  </cols>
  <sheetData>
    <row r="1" spans="1:20" ht="14.25" customHeight="1">
      <c r="A1" s="461" t="s">
        <v>1756</v>
      </c>
      <c r="B1" s="461"/>
      <c r="C1" s="461"/>
      <c r="D1" s="461"/>
      <c r="E1" s="461"/>
      <c r="F1" s="461"/>
      <c r="G1" s="461"/>
      <c r="H1" s="461"/>
      <c r="I1" s="461"/>
      <c r="J1" s="461"/>
      <c r="L1" s="2" t="s">
        <v>623</v>
      </c>
      <c r="M1" s="1"/>
    </row>
    <row r="2" spans="1:20" ht="14.25" customHeight="1">
      <c r="A2" s="459" t="s">
        <v>984</v>
      </c>
      <c r="B2" s="461"/>
      <c r="C2" s="461"/>
      <c r="D2" s="461"/>
      <c r="E2" s="461"/>
      <c r="F2" s="461"/>
      <c r="G2" s="461"/>
      <c r="H2" s="461"/>
      <c r="I2" s="461"/>
      <c r="J2" s="461"/>
      <c r="L2" s="106" t="s">
        <v>624</v>
      </c>
      <c r="M2" s="1"/>
    </row>
    <row r="3" spans="1:20" ht="6.75" customHeight="1">
      <c r="A3" s="282"/>
      <c r="B3" s="282"/>
      <c r="C3" s="283"/>
      <c r="D3" s="283"/>
      <c r="E3" s="283"/>
      <c r="F3" s="283"/>
      <c r="G3" s="283"/>
      <c r="H3" s="283"/>
      <c r="I3" s="283"/>
      <c r="J3" s="283"/>
    </row>
    <row r="4" spans="1:20" ht="21" customHeight="1">
      <c r="A4" s="884" t="s">
        <v>1306</v>
      </c>
      <c r="B4" s="881" t="s">
        <v>1359</v>
      </c>
      <c r="C4" s="886" t="s">
        <v>1676</v>
      </c>
      <c r="D4" s="888"/>
      <c r="E4" s="888"/>
      <c r="F4" s="888"/>
      <c r="G4" s="888"/>
      <c r="H4" s="888"/>
      <c r="I4" s="888"/>
      <c r="J4" s="888"/>
    </row>
    <row r="5" spans="1:20" ht="133.5" customHeight="1">
      <c r="A5" s="894"/>
      <c r="B5" s="882"/>
      <c r="C5" s="464" t="s">
        <v>1411</v>
      </c>
      <c r="D5" s="464" t="s">
        <v>1412</v>
      </c>
      <c r="E5" s="464" t="s">
        <v>1413</v>
      </c>
      <c r="F5" s="464" t="s">
        <v>1414</v>
      </c>
      <c r="G5" s="464" t="s">
        <v>1415</v>
      </c>
      <c r="H5" s="464" t="s">
        <v>1416</v>
      </c>
      <c r="I5" s="464" t="s">
        <v>1417</v>
      </c>
      <c r="J5" s="465" t="s">
        <v>1418</v>
      </c>
    </row>
    <row r="6" spans="1:20" ht="15" customHeight="1">
      <c r="A6" s="894"/>
      <c r="B6" s="883" t="s">
        <v>1420</v>
      </c>
      <c r="C6" s="879"/>
      <c r="D6" s="879"/>
      <c r="E6" s="879"/>
      <c r="F6" s="879"/>
      <c r="G6" s="879"/>
      <c r="H6" s="879"/>
      <c r="I6" s="879"/>
      <c r="J6" s="879"/>
    </row>
    <row r="7" spans="1:20" ht="15" customHeight="1">
      <c r="A7" s="543"/>
      <c r="B7" s="895" t="s">
        <v>1419</v>
      </c>
      <c r="C7" s="833"/>
      <c r="D7" s="833"/>
      <c r="E7" s="833"/>
      <c r="F7" s="833"/>
      <c r="G7" s="833"/>
      <c r="H7" s="833"/>
      <c r="I7" s="833"/>
      <c r="J7" s="833"/>
    </row>
    <row r="8" spans="1:20" ht="14.25" customHeight="1">
      <c r="A8" s="537" t="s">
        <v>304</v>
      </c>
      <c r="B8" s="538">
        <v>31.827000000000002</v>
      </c>
      <c r="C8" s="538">
        <v>17.363</v>
      </c>
      <c r="D8" s="538">
        <v>1.4690000000000001</v>
      </c>
      <c r="E8" s="538">
        <v>0.57399999999999995</v>
      </c>
      <c r="F8" s="538">
        <v>1.33</v>
      </c>
      <c r="G8" s="538">
        <v>0.01</v>
      </c>
      <c r="H8" s="538">
        <v>0.373</v>
      </c>
      <c r="I8" s="538">
        <v>0.121</v>
      </c>
      <c r="J8" s="539">
        <v>5.8999999999999997E-2</v>
      </c>
      <c r="K8" s="436"/>
      <c r="L8" s="421"/>
      <c r="M8" s="421"/>
      <c r="N8" s="421"/>
      <c r="O8" s="421"/>
      <c r="P8" s="421"/>
      <c r="Q8" s="421"/>
      <c r="R8" s="421"/>
      <c r="S8" s="421"/>
      <c r="T8" s="421"/>
    </row>
    <row r="9" spans="1:20" ht="14.25" customHeight="1">
      <c r="A9" s="495" t="s">
        <v>698</v>
      </c>
      <c r="B9" s="409"/>
      <c r="C9" s="409"/>
      <c r="D9" s="409"/>
      <c r="E9" s="409"/>
      <c r="F9" s="409"/>
      <c r="G9" s="409"/>
      <c r="H9" s="409"/>
      <c r="I9" s="409"/>
      <c r="J9" s="429"/>
      <c r="K9" s="249"/>
      <c r="L9" s="540"/>
      <c r="M9" s="540"/>
      <c r="N9" s="540"/>
      <c r="O9" s="540"/>
      <c r="P9" s="540"/>
      <c r="Q9" s="540"/>
      <c r="R9" s="540"/>
      <c r="S9" s="540"/>
      <c r="T9" s="540"/>
    </row>
    <row r="10" spans="1:20" ht="14.25" customHeight="1">
      <c r="A10" s="541" t="s">
        <v>249</v>
      </c>
      <c r="B10" s="489">
        <v>1.744</v>
      </c>
      <c r="C10" s="489">
        <v>1.075</v>
      </c>
      <c r="D10" s="489">
        <v>5.3999999999999999E-2</v>
      </c>
      <c r="E10" s="489">
        <v>8.0000000000000002E-3</v>
      </c>
      <c r="F10" s="500" t="s">
        <v>683</v>
      </c>
      <c r="G10" s="418">
        <v>1E-3</v>
      </c>
      <c r="H10" s="489">
        <v>8.9999999999999993E-3</v>
      </c>
      <c r="I10" s="418">
        <v>2E-3</v>
      </c>
      <c r="J10" s="418">
        <v>2E-3</v>
      </c>
      <c r="K10" s="7"/>
      <c r="L10" s="540"/>
      <c r="M10" s="540"/>
      <c r="N10" s="540"/>
      <c r="O10" s="540"/>
      <c r="P10" s="540"/>
      <c r="Q10" s="540"/>
      <c r="R10" s="540"/>
      <c r="S10" s="540"/>
      <c r="T10" s="540"/>
    </row>
    <row r="11" spans="1:20" ht="14.25" customHeight="1">
      <c r="A11" s="541" t="s">
        <v>250</v>
      </c>
      <c r="B11" s="489">
        <v>2.0870000000000002</v>
      </c>
      <c r="C11" s="489">
        <v>1.147</v>
      </c>
      <c r="D11" s="489">
        <v>0.14499999999999999</v>
      </c>
      <c r="E11" s="489">
        <v>3.0000000000000001E-3</v>
      </c>
      <c r="F11" s="489">
        <v>0.32500000000000001</v>
      </c>
      <c r="G11" s="500" t="s">
        <v>683</v>
      </c>
      <c r="H11" s="489">
        <v>1.6E-2</v>
      </c>
      <c r="I11" s="489">
        <v>5.2999999999999999E-2</v>
      </c>
      <c r="J11" s="489">
        <v>2E-3</v>
      </c>
      <c r="K11" s="7"/>
      <c r="L11" s="540"/>
      <c r="M11" s="540"/>
      <c r="N11" s="540"/>
      <c r="O11" s="540"/>
      <c r="P11" s="540"/>
      <c r="Q11" s="540"/>
      <c r="R11" s="540"/>
      <c r="S11" s="540"/>
      <c r="T11" s="540"/>
    </row>
    <row r="12" spans="1:20" ht="14.25" customHeight="1">
      <c r="A12" s="541" t="s">
        <v>251</v>
      </c>
      <c r="B12" s="489">
        <v>1.4379999999999999</v>
      </c>
      <c r="C12" s="489">
        <v>0.76200000000000001</v>
      </c>
      <c r="D12" s="489">
        <v>4.1000000000000002E-2</v>
      </c>
      <c r="E12" s="489">
        <v>5.2999999999999999E-2</v>
      </c>
      <c r="F12" s="489">
        <v>0.433</v>
      </c>
      <c r="G12" s="500" t="s">
        <v>683</v>
      </c>
      <c r="H12" s="489">
        <v>2.3E-2</v>
      </c>
      <c r="I12" s="418">
        <v>1E-3</v>
      </c>
      <c r="J12" s="500" t="s">
        <v>683</v>
      </c>
      <c r="K12" s="7"/>
      <c r="L12" s="540"/>
      <c r="M12" s="540"/>
      <c r="N12" s="540"/>
      <c r="O12" s="540"/>
      <c r="P12" s="540"/>
      <c r="Q12" s="540"/>
      <c r="R12" s="540"/>
      <c r="S12" s="540"/>
      <c r="T12" s="540"/>
    </row>
    <row r="13" spans="1:20" ht="14.25" customHeight="1">
      <c r="A13" s="541" t="s">
        <v>252</v>
      </c>
      <c r="B13" s="489">
        <v>0.82799999999999996</v>
      </c>
      <c r="C13" s="489">
        <v>0.61899999999999999</v>
      </c>
      <c r="D13" s="500" t="s">
        <v>683</v>
      </c>
      <c r="E13" s="489">
        <v>0.112</v>
      </c>
      <c r="F13" s="500" t="s">
        <v>683</v>
      </c>
      <c r="G13" s="500" t="s">
        <v>683</v>
      </c>
      <c r="H13" s="489">
        <v>2E-3</v>
      </c>
      <c r="I13" s="489">
        <v>1.4E-2</v>
      </c>
      <c r="J13" s="489">
        <v>1.0999999999999999E-2</v>
      </c>
      <c r="K13" s="7"/>
      <c r="L13" s="540"/>
      <c r="M13" s="540"/>
      <c r="N13" s="540"/>
      <c r="O13" s="540"/>
      <c r="P13" s="540"/>
      <c r="Q13" s="540"/>
      <c r="R13" s="540"/>
      <c r="S13" s="540"/>
      <c r="T13" s="540"/>
    </row>
    <row r="14" spans="1:20" ht="14.25" customHeight="1">
      <c r="A14" s="541" t="s">
        <v>253</v>
      </c>
      <c r="B14" s="489">
        <v>2.5</v>
      </c>
      <c r="C14" s="489">
        <v>1.9950000000000001</v>
      </c>
      <c r="D14" s="489">
        <v>0.12</v>
      </c>
      <c r="E14" s="489">
        <v>2.1000000000000001E-2</v>
      </c>
      <c r="F14" s="500" t="s">
        <v>683</v>
      </c>
      <c r="G14" s="500" t="s">
        <v>683</v>
      </c>
      <c r="H14" s="489">
        <v>1.7999999999999999E-2</v>
      </c>
      <c r="I14" s="500" t="s">
        <v>683</v>
      </c>
      <c r="J14" s="489">
        <v>4.3999999999999997E-2</v>
      </c>
      <c r="K14" s="7"/>
      <c r="L14" s="540"/>
      <c r="M14" s="540"/>
      <c r="N14" s="540"/>
      <c r="O14" s="540"/>
      <c r="P14" s="540"/>
      <c r="Q14" s="540"/>
      <c r="R14" s="540"/>
      <c r="S14" s="540"/>
      <c r="T14" s="540"/>
    </row>
    <row r="15" spans="1:20" ht="14.25" customHeight="1">
      <c r="A15" s="541" t="s">
        <v>254</v>
      </c>
      <c r="B15" s="489">
        <v>1.841</v>
      </c>
      <c r="C15" s="489">
        <v>0.77600000000000002</v>
      </c>
      <c r="D15" s="489">
        <v>0.13700000000000001</v>
      </c>
      <c r="E15" s="489">
        <v>5.0000000000000001E-3</v>
      </c>
      <c r="F15" s="489">
        <v>0.15</v>
      </c>
      <c r="G15" s="418">
        <v>1E-3</v>
      </c>
      <c r="H15" s="489">
        <v>7.5999999999999998E-2</v>
      </c>
      <c r="I15" s="489">
        <v>3.0000000000000001E-3</v>
      </c>
      <c r="J15" s="500" t="s">
        <v>683</v>
      </c>
      <c r="K15" s="7"/>
      <c r="L15" s="540"/>
      <c r="M15" s="540"/>
      <c r="N15" s="540"/>
      <c r="O15" s="540"/>
      <c r="P15" s="540"/>
      <c r="Q15" s="540"/>
      <c r="R15" s="540"/>
      <c r="S15" s="540"/>
      <c r="T15" s="540"/>
    </row>
    <row r="16" spans="1:20" ht="14.25" customHeight="1">
      <c r="A16" s="541" t="s">
        <v>255</v>
      </c>
      <c r="B16" s="489">
        <v>2.5819999999999999</v>
      </c>
      <c r="C16" s="489">
        <v>2.1160000000000001</v>
      </c>
      <c r="D16" s="489">
        <v>1.4999999999999999E-2</v>
      </c>
      <c r="E16" s="489">
        <v>0.24099999999999999</v>
      </c>
      <c r="F16" s="500" t="s">
        <v>683</v>
      </c>
      <c r="G16" s="489">
        <v>7.0000000000000001E-3</v>
      </c>
      <c r="H16" s="489">
        <v>1.4999999999999999E-2</v>
      </c>
      <c r="I16" s="489">
        <v>6.0000000000000001E-3</v>
      </c>
      <c r="J16" s="500" t="s">
        <v>683</v>
      </c>
      <c r="K16" s="7"/>
      <c r="L16" s="540"/>
      <c r="M16" s="540"/>
      <c r="N16" s="540"/>
      <c r="O16" s="540"/>
      <c r="P16" s="540"/>
      <c r="Q16" s="540"/>
      <c r="R16" s="540"/>
      <c r="S16" s="540"/>
      <c r="T16" s="540"/>
    </row>
    <row r="17" spans="1:20" ht="14.25" customHeight="1">
      <c r="A17" s="541" t="s">
        <v>256</v>
      </c>
      <c r="B17" s="489">
        <v>1.2569999999999999</v>
      </c>
      <c r="C17" s="489">
        <v>0.628</v>
      </c>
      <c r="D17" s="489">
        <v>0.222</v>
      </c>
      <c r="E17" s="489">
        <v>6.0000000000000001E-3</v>
      </c>
      <c r="F17" s="489">
        <v>0.109</v>
      </c>
      <c r="G17" s="500" t="s">
        <v>683</v>
      </c>
      <c r="H17" s="489">
        <v>1.7000000000000001E-2</v>
      </c>
      <c r="I17" s="500" t="s">
        <v>683</v>
      </c>
      <c r="J17" s="500" t="s">
        <v>683</v>
      </c>
      <c r="K17" s="7"/>
      <c r="L17" s="540"/>
      <c r="M17" s="540"/>
      <c r="N17" s="540"/>
      <c r="O17" s="540"/>
      <c r="P17" s="540"/>
      <c r="Q17" s="540"/>
      <c r="R17" s="540"/>
      <c r="S17" s="540"/>
      <c r="T17" s="540"/>
    </row>
    <row r="18" spans="1:20" ht="14.25" customHeight="1">
      <c r="A18" s="541" t="s">
        <v>257</v>
      </c>
      <c r="B18" s="489">
        <v>1.1890000000000001</v>
      </c>
      <c r="C18" s="489">
        <v>0.64900000000000002</v>
      </c>
      <c r="D18" s="489">
        <v>4.2999999999999997E-2</v>
      </c>
      <c r="E18" s="418">
        <v>1E-3</v>
      </c>
      <c r="F18" s="489">
        <v>0.01</v>
      </c>
      <c r="G18" s="500" t="s">
        <v>683</v>
      </c>
      <c r="H18" s="489">
        <v>2.5999999999999999E-2</v>
      </c>
      <c r="I18" s="489">
        <v>4.0000000000000001E-3</v>
      </c>
      <c r="J18" s="500" t="s">
        <v>683</v>
      </c>
      <c r="K18" s="7"/>
      <c r="L18" s="540"/>
      <c r="M18" s="540"/>
      <c r="N18" s="540"/>
      <c r="O18" s="540"/>
      <c r="P18" s="540"/>
      <c r="Q18" s="540"/>
      <c r="R18" s="540"/>
      <c r="S18" s="540"/>
      <c r="T18" s="540"/>
    </row>
    <row r="19" spans="1:20" ht="14.25" customHeight="1">
      <c r="A19" s="541" t="s">
        <v>258</v>
      </c>
      <c r="B19" s="489">
        <v>0.69099999999999995</v>
      </c>
      <c r="C19" s="489">
        <v>0.42299999999999999</v>
      </c>
      <c r="D19" s="500" t="s">
        <v>683</v>
      </c>
      <c r="E19" s="489">
        <v>2.1000000000000001E-2</v>
      </c>
      <c r="F19" s="500" t="s">
        <v>683</v>
      </c>
      <c r="G19" s="500" t="s">
        <v>683</v>
      </c>
      <c r="H19" s="489">
        <v>3.0000000000000001E-3</v>
      </c>
      <c r="I19" s="500" t="s">
        <v>683</v>
      </c>
      <c r="J19" s="500" t="s">
        <v>683</v>
      </c>
      <c r="K19" s="7"/>
      <c r="L19" s="540"/>
      <c r="M19" s="540"/>
      <c r="N19" s="540"/>
      <c r="O19" s="540"/>
      <c r="P19" s="540"/>
      <c r="Q19" s="540"/>
      <c r="R19" s="540"/>
      <c r="S19" s="540"/>
      <c r="T19" s="540"/>
    </row>
    <row r="20" spans="1:20" ht="14.25" customHeight="1">
      <c r="A20" s="541" t="s">
        <v>259</v>
      </c>
      <c r="B20" s="489">
        <v>1.02</v>
      </c>
      <c r="C20" s="489">
        <v>0.65500000000000003</v>
      </c>
      <c r="D20" s="489">
        <v>1.2999999999999999E-2</v>
      </c>
      <c r="E20" s="418">
        <v>1E-3</v>
      </c>
      <c r="F20" s="489">
        <v>1.9E-2</v>
      </c>
      <c r="G20" s="500" t="s">
        <v>683</v>
      </c>
      <c r="H20" s="489">
        <v>8.9999999999999993E-3</v>
      </c>
      <c r="I20" s="500" t="s">
        <v>683</v>
      </c>
      <c r="J20" s="500" t="s">
        <v>683</v>
      </c>
      <c r="K20" s="7"/>
      <c r="L20" s="540"/>
      <c r="M20" s="540"/>
      <c r="N20" s="540"/>
      <c r="O20" s="540"/>
      <c r="P20" s="540"/>
      <c r="Q20" s="540"/>
      <c r="R20" s="540"/>
      <c r="S20" s="540"/>
      <c r="T20" s="540"/>
    </row>
    <row r="21" spans="1:20" ht="14.25" customHeight="1">
      <c r="A21" s="541" t="s">
        <v>260</v>
      </c>
      <c r="B21" s="489">
        <v>7.8739999999999997</v>
      </c>
      <c r="C21" s="489">
        <v>2.4590000000000001</v>
      </c>
      <c r="D21" s="489">
        <v>0.27400000000000002</v>
      </c>
      <c r="E21" s="489">
        <v>8.6999999999999994E-2</v>
      </c>
      <c r="F21" s="489">
        <v>2E-3</v>
      </c>
      <c r="G21" s="500" t="s">
        <v>683</v>
      </c>
      <c r="H21" s="489">
        <v>8.6999999999999994E-2</v>
      </c>
      <c r="I21" s="489">
        <v>1.6E-2</v>
      </c>
      <c r="J21" s="500" t="s">
        <v>683</v>
      </c>
      <c r="K21" s="7"/>
      <c r="L21" s="540"/>
      <c r="M21" s="540"/>
      <c r="N21" s="540"/>
      <c r="O21" s="540"/>
      <c r="P21" s="540"/>
      <c r="Q21" s="540"/>
      <c r="R21" s="540"/>
      <c r="S21" s="540"/>
      <c r="T21" s="540"/>
    </row>
    <row r="22" spans="1:20" ht="14.25" customHeight="1">
      <c r="A22" s="541" t="s">
        <v>261</v>
      </c>
      <c r="B22" s="489">
        <v>1.8029999999999999</v>
      </c>
      <c r="C22" s="489">
        <v>1.1759999999999999</v>
      </c>
      <c r="D22" s="489">
        <v>0.39500000000000002</v>
      </c>
      <c r="E22" s="489">
        <v>3.0000000000000001E-3</v>
      </c>
      <c r="F22" s="500" t="s">
        <v>683</v>
      </c>
      <c r="G22" s="500" t="s">
        <v>683</v>
      </c>
      <c r="H22" s="489">
        <v>1.2999999999999999E-2</v>
      </c>
      <c r="I22" s="500" t="s">
        <v>683</v>
      </c>
      <c r="J22" s="500" t="s">
        <v>683</v>
      </c>
      <c r="K22" s="7"/>
      <c r="L22" s="540"/>
      <c r="M22" s="540"/>
      <c r="N22" s="540"/>
      <c r="O22" s="540"/>
      <c r="P22" s="540"/>
      <c r="Q22" s="540"/>
      <c r="R22" s="540"/>
      <c r="S22" s="540"/>
      <c r="T22" s="540"/>
    </row>
    <row r="23" spans="1:20" ht="14.25" customHeight="1">
      <c r="A23" s="541" t="s">
        <v>262</v>
      </c>
      <c r="B23" s="489">
        <v>0.67600000000000005</v>
      </c>
      <c r="C23" s="489">
        <v>0.55100000000000005</v>
      </c>
      <c r="D23" s="489">
        <v>2E-3</v>
      </c>
      <c r="E23" s="500" t="s">
        <v>683</v>
      </c>
      <c r="F23" s="500" t="s">
        <v>683</v>
      </c>
      <c r="G23" s="500" t="s">
        <v>683</v>
      </c>
      <c r="H23" s="489">
        <v>4.0000000000000001E-3</v>
      </c>
      <c r="I23" s="500" t="s">
        <v>683</v>
      </c>
      <c r="J23" s="500" t="s">
        <v>683</v>
      </c>
      <c r="K23" s="7"/>
      <c r="L23" s="540"/>
      <c r="M23" s="540"/>
      <c r="N23" s="540"/>
      <c r="O23" s="540"/>
      <c r="P23" s="540"/>
      <c r="Q23" s="540"/>
      <c r="R23" s="540"/>
      <c r="S23" s="540"/>
      <c r="T23" s="540"/>
    </row>
    <row r="24" spans="1:20" ht="14.25" customHeight="1">
      <c r="A24" s="541" t="s">
        <v>263</v>
      </c>
      <c r="B24" s="489">
        <v>2.1120000000000001</v>
      </c>
      <c r="C24" s="489">
        <v>1.4410000000000001</v>
      </c>
      <c r="D24" s="489">
        <v>8.0000000000000002E-3</v>
      </c>
      <c r="E24" s="489">
        <v>8.0000000000000002E-3</v>
      </c>
      <c r="F24" s="500" t="s">
        <v>683</v>
      </c>
      <c r="G24" s="418">
        <v>1E-3</v>
      </c>
      <c r="H24" s="489">
        <v>0.02</v>
      </c>
      <c r="I24" s="418">
        <v>2.1999999999999999E-2</v>
      </c>
      <c r="J24" s="500" t="s">
        <v>683</v>
      </c>
      <c r="K24" s="7"/>
      <c r="L24" s="540"/>
      <c r="M24" s="540"/>
      <c r="N24" s="540"/>
      <c r="O24" s="540"/>
      <c r="P24" s="540"/>
      <c r="Q24" s="540"/>
      <c r="R24" s="540"/>
      <c r="S24" s="540"/>
      <c r="T24" s="540"/>
    </row>
    <row r="25" spans="1:20" ht="14.25" customHeight="1">
      <c r="A25" s="541" t="s">
        <v>264</v>
      </c>
      <c r="B25" s="489">
        <v>2.1850000000000001</v>
      </c>
      <c r="C25" s="489">
        <v>0.89100000000000001</v>
      </c>
      <c r="D25" s="500" t="s">
        <v>683</v>
      </c>
      <c r="E25" s="489">
        <v>4.0000000000000001E-3</v>
      </c>
      <c r="F25" s="489">
        <v>0.28199999999999997</v>
      </c>
      <c r="G25" s="500" t="s">
        <v>683</v>
      </c>
      <c r="H25" s="489">
        <v>3.5000000000000003E-2</v>
      </c>
      <c r="I25" s="500" t="s">
        <v>683</v>
      </c>
      <c r="J25" s="500" t="s">
        <v>683</v>
      </c>
      <c r="K25" s="7"/>
      <c r="L25" s="542"/>
      <c r="M25" s="542"/>
      <c r="N25" s="542"/>
      <c r="O25" s="542"/>
      <c r="P25" s="542"/>
      <c r="Q25" s="542"/>
      <c r="R25" s="542"/>
      <c r="S25" s="542"/>
      <c r="T25" s="542"/>
    </row>
    <row r="26" spans="1:20">
      <c r="A26" s="7"/>
      <c r="B26" s="7"/>
      <c r="C26" s="7"/>
      <c r="D26" s="7"/>
      <c r="E26" s="7"/>
      <c r="F26" s="7"/>
      <c r="G26" s="7"/>
      <c r="H26" s="7"/>
      <c r="I26" s="7"/>
      <c r="J26" s="7"/>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5">
    <mergeCell ref="A4:A6"/>
    <mergeCell ref="B6:J6"/>
    <mergeCell ref="B4:B5"/>
    <mergeCell ref="C4:J4"/>
    <mergeCell ref="B7:J7"/>
  </mergeCells>
  <phoneticPr fontId="0" type="noConversion"/>
  <hyperlinks>
    <hyperlink ref="L1" location="'Spis tablic_Contents'!A1" display="&lt; POWRÓT"/>
    <hyperlink ref="L2" location="'Spis tablic_Contents'!A1" display="&lt; BACK"/>
  </hyperlinks>
  <pageMargins left="0.74803149606299213" right="0.74803149606299213" top="0.78740157480314965" bottom="0.78740157480314965" header="0.51181102362204722" footer="0.51181102362204722"/>
  <pageSetup paperSize="9" scale="74" fitToWidth="0" orientation="landscape"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9"/>
  <sheetViews>
    <sheetView showGridLines="0" zoomScaleNormal="100" workbookViewId="0">
      <selection activeCell="P10" sqref="P10"/>
    </sheetView>
  </sheetViews>
  <sheetFormatPr defaultRowHeight="12"/>
  <cols>
    <col min="1" max="1" width="22.85546875" style="10" customWidth="1"/>
    <col min="2" max="12" width="11" style="10" customWidth="1"/>
    <col min="13" max="13" width="12.5703125" style="10" customWidth="1"/>
    <col min="14" max="14" width="10" style="10" bestFit="1" customWidth="1"/>
    <col min="15" max="15" width="9.140625" style="10"/>
    <col min="16" max="16" width="17" style="10" bestFit="1" customWidth="1"/>
    <col min="17" max="17" width="16.5703125" style="10" customWidth="1"/>
    <col min="18" max="16384" width="9.140625" style="10"/>
  </cols>
  <sheetData>
    <row r="1" spans="1:17" ht="14.25" customHeight="1">
      <c r="A1" s="336" t="s">
        <v>1757</v>
      </c>
      <c r="B1" s="336"/>
      <c r="C1" s="336"/>
      <c r="D1" s="336"/>
      <c r="E1" s="336"/>
      <c r="F1" s="336"/>
      <c r="G1" s="336"/>
      <c r="H1" s="336"/>
      <c r="I1" s="336"/>
      <c r="J1" s="336"/>
      <c r="K1" s="336"/>
      <c r="M1" s="2" t="s">
        <v>623</v>
      </c>
      <c r="N1" s="1"/>
    </row>
    <row r="2" spans="1:17" s="281" customFormat="1" ht="14.25" customHeight="1">
      <c r="A2" s="183" t="s">
        <v>949</v>
      </c>
      <c r="B2" s="548"/>
      <c r="C2" s="548"/>
      <c r="D2" s="548"/>
      <c r="E2" s="548"/>
      <c r="F2" s="548"/>
      <c r="G2" s="548"/>
      <c r="H2" s="548"/>
      <c r="I2" s="548"/>
      <c r="J2" s="548"/>
      <c r="K2" s="548"/>
      <c r="M2" s="106" t="s">
        <v>624</v>
      </c>
      <c r="N2" s="102"/>
    </row>
    <row r="3" spans="1:17" ht="5.0999999999999996" customHeight="1">
      <c r="A3" s="282"/>
      <c r="B3" s="282"/>
      <c r="C3" s="282"/>
      <c r="D3" s="282"/>
      <c r="E3" s="282"/>
      <c r="F3" s="282"/>
      <c r="G3" s="282"/>
      <c r="H3" s="282"/>
      <c r="I3" s="282"/>
      <c r="J3" s="282"/>
      <c r="K3" s="282"/>
    </row>
    <row r="4" spans="1:17" ht="30.75" customHeight="1">
      <c r="A4" s="799" t="s">
        <v>1677</v>
      </c>
      <c r="B4" s="825" t="s">
        <v>1425</v>
      </c>
      <c r="C4" s="822" t="s">
        <v>1421</v>
      </c>
      <c r="D4" s="823"/>
      <c r="E4" s="823"/>
      <c r="F4" s="823"/>
      <c r="G4" s="823"/>
      <c r="H4" s="823"/>
      <c r="I4" s="823"/>
      <c r="J4" s="823"/>
      <c r="K4" s="823"/>
      <c r="L4" s="544"/>
    </row>
    <row r="5" spans="1:17" ht="30" customHeight="1">
      <c r="A5" s="827"/>
      <c r="B5" s="826"/>
      <c r="C5" s="822" t="s">
        <v>1422</v>
      </c>
      <c r="D5" s="823"/>
      <c r="E5" s="824"/>
      <c r="F5" s="822" t="s">
        <v>1423</v>
      </c>
      <c r="G5" s="823"/>
      <c r="H5" s="824"/>
      <c r="I5" s="825" t="s">
        <v>1427</v>
      </c>
      <c r="J5" s="822" t="s">
        <v>1424</v>
      </c>
      <c r="K5" s="823"/>
      <c r="L5" s="823"/>
    </row>
    <row r="6" spans="1:17" ht="108" customHeight="1">
      <c r="A6" s="827"/>
      <c r="B6" s="897"/>
      <c r="C6" s="4" t="s">
        <v>1270</v>
      </c>
      <c r="D6" s="4" t="s">
        <v>1411</v>
      </c>
      <c r="E6" s="4" t="s">
        <v>1426</v>
      </c>
      <c r="F6" s="4" t="s">
        <v>1270</v>
      </c>
      <c r="G6" s="4" t="s">
        <v>1411</v>
      </c>
      <c r="H6" s="4" t="s">
        <v>1426</v>
      </c>
      <c r="I6" s="897"/>
      <c r="J6" s="139" t="s">
        <v>1270</v>
      </c>
      <c r="K6" s="139" t="s">
        <v>1428</v>
      </c>
      <c r="L6" s="139" t="s">
        <v>1429</v>
      </c>
    </row>
    <row r="7" spans="1:17" ht="28.5" customHeight="1">
      <c r="A7" s="828"/>
      <c r="B7" s="896" t="s">
        <v>1279</v>
      </c>
      <c r="C7" s="836"/>
      <c r="D7" s="836"/>
      <c r="E7" s="836"/>
      <c r="F7" s="836"/>
      <c r="G7" s="836"/>
      <c r="H7" s="836"/>
      <c r="I7" s="836"/>
      <c r="J7" s="836"/>
      <c r="K7" s="836"/>
    </row>
    <row r="8" spans="1:17" ht="14.25" customHeight="1">
      <c r="A8" s="296" t="s">
        <v>304</v>
      </c>
      <c r="B8" s="419">
        <v>213214.2</v>
      </c>
      <c r="C8" s="538">
        <v>217.3</v>
      </c>
      <c r="D8" s="420">
        <v>193.9</v>
      </c>
      <c r="E8" s="420">
        <v>23.4</v>
      </c>
      <c r="F8" s="538">
        <v>204.1</v>
      </c>
      <c r="G8" s="420">
        <v>165.3</v>
      </c>
      <c r="H8" s="420">
        <v>38.799999999999997</v>
      </c>
      <c r="I8" s="545">
        <v>327.39999999999998</v>
      </c>
      <c r="J8" s="420">
        <v>211914.8</v>
      </c>
      <c r="K8" s="420">
        <v>8362.5</v>
      </c>
      <c r="L8" s="546">
        <v>203552.2</v>
      </c>
      <c r="M8" s="542"/>
      <c r="P8" s="547"/>
      <c r="Q8" s="547"/>
    </row>
    <row r="9" spans="1:17" ht="14.25" customHeight="1">
      <c r="A9" s="549" t="s">
        <v>698</v>
      </c>
      <c r="B9" s="419"/>
      <c r="C9" s="419"/>
      <c r="D9" s="419"/>
      <c r="E9" s="419"/>
      <c r="F9" s="419"/>
      <c r="G9" s="409"/>
      <c r="H9" s="542"/>
      <c r="I9" s="419"/>
      <c r="J9" s="419"/>
      <c r="K9" s="542"/>
      <c r="L9" s="429"/>
      <c r="M9" s="542"/>
      <c r="P9" s="547"/>
      <c r="Q9" s="547"/>
    </row>
    <row r="10" spans="1:17" ht="14.25" customHeight="1">
      <c r="A10" s="159" t="s">
        <v>249</v>
      </c>
      <c r="B10" s="418">
        <v>11800.4</v>
      </c>
      <c r="C10" s="395">
        <v>12.4</v>
      </c>
      <c r="D10" s="418">
        <v>11.5</v>
      </c>
      <c r="E10" s="395">
        <v>0.9</v>
      </c>
      <c r="F10" s="412">
        <v>10.6</v>
      </c>
      <c r="G10" s="418">
        <v>9</v>
      </c>
      <c r="H10" s="395">
        <v>1.6</v>
      </c>
      <c r="I10" s="395">
        <v>4.4000000000000004</v>
      </c>
      <c r="J10" s="418">
        <v>11771</v>
      </c>
      <c r="K10" s="418">
        <v>86.7</v>
      </c>
      <c r="L10" s="429">
        <v>11684.3</v>
      </c>
      <c r="M10" s="542"/>
      <c r="P10" s="547"/>
      <c r="Q10" s="547"/>
    </row>
    <row r="11" spans="1:17" ht="14.25" customHeight="1">
      <c r="A11" s="159" t="s">
        <v>250</v>
      </c>
      <c r="B11" s="418">
        <v>9911.2000000000007</v>
      </c>
      <c r="C11" s="395">
        <v>10.8</v>
      </c>
      <c r="D11" s="418">
        <v>10.199999999999999</v>
      </c>
      <c r="E11" s="395">
        <v>0.5</v>
      </c>
      <c r="F11" s="412">
        <v>10.3</v>
      </c>
      <c r="G11" s="418">
        <v>7.7</v>
      </c>
      <c r="H11" s="395">
        <v>2.6</v>
      </c>
      <c r="I11" s="395">
        <v>16.100000000000001</v>
      </c>
      <c r="J11" s="418">
        <v>9866.4</v>
      </c>
      <c r="K11" s="418">
        <v>2314.3000000000002</v>
      </c>
      <c r="L11" s="429">
        <v>7552</v>
      </c>
      <c r="M11" s="542"/>
    </row>
    <row r="12" spans="1:17" ht="14.25" customHeight="1">
      <c r="A12" s="159" t="s">
        <v>251</v>
      </c>
      <c r="B12" s="418">
        <v>5088.1000000000004</v>
      </c>
      <c r="C12" s="395">
        <v>5.9</v>
      </c>
      <c r="D12" s="418">
        <v>5.6</v>
      </c>
      <c r="E12" s="395">
        <v>0.3</v>
      </c>
      <c r="F12" s="412">
        <v>6.1</v>
      </c>
      <c r="G12" s="418">
        <v>3.3</v>
      </c>
      <c r="H12" s="395">
        <v>2.7</v>
      </c>
      <c r="I12" s="395">
        <v>5.5</v>
      </c>
      <c r="J12" s="418">
        <v>5067.7</v>
      </c>
      <c r="K12" s="418">
        <v>261.3</v>
      </c>
      <c r="L12" s="429">
        <v>4806.3999999999996</v>
      </c>
      <c r="M12" s="542"/>
    </row>
    <row r="13" spans="1:17" ht="14.25" customHeight="1">
      <c r="A13" s="159" t="s">
        <v>252</v>
      </c>
      <c r="B13" s="418">
        <v>2243.9</v>
      </c>
      <c r="C13" s="395">
        <v>1.9</v>
      </c>
      <c r="D13" s="418">
        <v>1</v>
      </c>
      <c r="E13" s="395">
        <v>0.9</v>
      </c>
      <c r="F13" s="412">
        <v>3</v>
      </c>
      <c r="G13" s="418">
        <v>2.2000000000000002</v>
      </c>
      <c r="H13" s="395">
        <v>0.8</v>
      </c>
      <c r="I13" s="395">
        <v>2.6</v>
      </c>
      <c r="J13" s="418">
        <v>2234.9</v>
      </c>
      <c r="K13" s="418">
        <v>301.7</v>
      </c>
      <c r="L13" s="429">
        <v>1933.2</v>
      </c>
      <c r="M13" s="542"/>
    </row>
    <row r="14" spans="1:17" ht="14.25" customHeight="1">
      <c r="A14" s="159" t="s">
        <v>253</v>
      </c>
      <c r="B14" s="418">
        <v>43835.7</v>
      </c>
      <c r="C14" s="395">
        <v>51.5</v>
      </c>
      <c r="D14" s="418">
        <v>50.8</v>
      </c>
      <c r="E14" s="395">
        <v>0.7</v>
      </c>
      <c r="F14" s="412">
        <v>37</v>
      </c>
      <c r="G14" s="418">
        <v>34.6</v>
      </c>
      <c r="H14" s="395">
        <v>2.4</v>
      </c>
      <c r="I14" s="395">
        <v>35.6</v>
      </c>
      <c r="J14" s="418">
        <v>43710.1</v>
      </c>
      <c r="K14" s="418">
        <v>401.1</v>
      </c>
      <c r="L14" s="429">
        <v>43309</v>
      </c>
      <c r="M14" s="542"/>
    </row>
    <row r="15" spans="1:17" ht="14.25" customHeight="1">
      <c r="A15" s="159" t="s">
        <v>254</v>
      </c>
      <c r="B15" s="418">
        <v>10483</v>
      </c>
      <c r="C15" s="395">
        <v>11.2</v>
      </c>
      <c r="D15" s="418">
        <v>10.3</v>
      </c>
      <c r="E15" s="395">
        <v>0.9</v>
      </c>
      <c r="F15" s="412">
        <v>13.3</v>
      </c>
      <c r="G15" s="418">
        <v>7.4</v>
      </c>
      <c r="H15" s="395">
        <v>5.9</v>
      </c>
      <c r="I15" s="395">
        <v>19.100000000000001</v>
      </c>
      <c r="J15" s="418">
        <v>10400.299999999999</v>
      </c>
      <c r="K15" s="418">
        <v>48.9</v>
      </c>
      <c r="L15" s="429">
        <v>10351.4</v>
      </c>
      <c r="M15" s="542"/>
    </row>
    <row r="16" spans="1:17" ht="14.25" customHeight="1">
      <c r="A16" s="159" t="s">
        <v>255</v>
      </c>
      <c r="B16" s="418">
        <v>31629.7</v>
      </c>
      <c r="C16" s="395">
        <v>27.3</v>
      </c>
      <c r="D16" s="418">
        <v>24.2</v>
      </c>
      <c r="E16" s="395">
        <v>3.2</v>
      </c>
      <c r="F16" s="412">
        <v>23.4</v>
      </c>
      <c r="G16" s="418">
        <v>22.4</v>
      </c>
      <c r="H16" s="395">
        <v>1</v>
      </c>
      <c r="I16" s="395">
        <v>11.4</v>
      </c>
      <c r="J16" s="418">
        <v>31561.9</v>
      </c>
      <c r="K16" s="418">
        <v>272.5</v>
      </c>
      <c r="L16" s="429">
        <v>31289.4</v>
      </c>
      <c r="M16" s="542"/>
    </row>
    <row r="17" spans="1:13" ht="14.25" customHeight="1">
      <c r="A17" s="159" t="s">
        <v>256</v>
      </c>
      <c r="B17" s="418">
        <v>14871.6</v>
      </c>
      <c r="C17" s="395">
        <v>8.8000000000000007</v>
      </c>
      <c r="D17" s="418">
        <v>6.9</v>
      </c>
      <c r="E17" s="395">
        <v>1.9</v>
      </c>
      <c r="F17" s="412">
        <v>14.4</v>
      </c>
      <c r="G17" s="418">
        <v>10.199999999999999</v>
      </c>
      <c r="H17" s="395">
        <v>4.0999999999999996</v>
      </c>
      <c r="I17" s="395">
        <v>19.2</v>
      </c>
      <c r="J17" s="418">
        <v>14826.9</v>
      </c>
      <c r="K17" s="418">
        <v>512.9</v>
      </c>
      <c r="L17" s="429">
        <v>14314</v>
      </c>
      <c r="M17" s="542"/>
    </row>
    <row r="18" spans="1:13" ht="14.25" customHeight="1">
      <c r="A18" s="159" t="s">
        <v>257</v>
      </c>
      <c r="B18" s="418">
        <v>2778</v>
      </c>
      <c r="C18" s="395">
        <v>4.5999999999999996</v>
      </c>
      <c r="D18" s="418">
        <v>4.0999999999999996</v>
      </c>
      <c r="E18" s="395">
        <v>0.5</v>
      </c>
      <c r="F18" s="412">
        <v>4.8</v>
      </c>
      <c r="G18" s="418">
        <v>3.2</v>
      </c>
      <c r="H18" s="395">
        <v>1.6</v>
      </c>
      <c r="I18" s="395">
        <v>4.5999999999999996</v>
      </c>
      <c r="J18" s="418">
        <v>2763</v>
      </c>
      <c r="K18" s="418">
        <v>43.6</v>
      </c>
      <c r="L18" s="429">
        <v>2719.4</v>
      </c>
      <c r="M18" s="542"/>
    </row>
    <row r="19" spans="1:13" ht="14.25" customHeight="1">
      <c r="A19" s="159" t="s">
        <v>258</v>
      </c>
      <c r="B19" s="418">
        <v>2039.8</v>
      </c>
      <c r="C19" s="395">
        <v>2</v>
      </c>
      <c r="D19" s="418">
        <v>2</v>
      </c>
      <c r="E19" s="395">
        <v>0</v>
      </c>
      <c r="F19" s="412">
        <v>2.4</v>
      </c>
      <c r="G19" s="418">
        <v>2.2000000000000002</v>
      </c>
      <c r="H19" s="395">
        <v>0.2</v>
      </c>
      <c r="I19" s="395">
        <v>2.6</v>
      </c>
      <c r="J19" s="418">
        <v>2031.8</v>
      </c>
      <c r="K19" s="418">
        <v>646.70000000000005</v>
      </c>
      <c r="L19" s="429">
        <v>1385.1</v>
      </c>
      <c r="M19" s="542"/>
    </row>
    <row r="20" spans="1:13" ht="14.25" customHeight="1">
      <c r="A20" s="159" t="s">
        <v>259</v>
      </c>
      <c r="B20" s="418">
        <v>6712.7</v>
      </c>
      <c r="C20" s="395">
        <v>5.3</v>
      </c>
      <c r="D20" s="418">
        <v>5.2</v>
      </c>
      <c r="E20" s="395">
        <v>0.1</v>
      </c>
      <c r="F20" s="412">
        <v>5.2</v>
      </c>
      <c r="G20" s="418">
        <v>4.4000000000000004</v>
      </c>
      <c r="H20" s="395">
        <v>0.8</v>
      </c>
      <c r="I20" s="395">
        <v>5</v>
      </c>
      <c r="J20" s="418">
        <v>6695.3</v>
      </c>
      <c r="K20" s="418">
        <v>1292.5</v>
      </c>
      <c r="L20" s="429">
        <v>5402.9</v>
      </c>
      <c r="M20" s="542"/>
    </row>
    <row r="21" spans="1:13" ht="14.25" customHeight="1">
      <c r="A21" s="159" t="s">
        <v>260</v>
      </c>
      <c r="B21" s="418">
        <v>36290.1</v>
      </c>
      <c r="C21" s="395">
        <v>38.700000000000003</v>
      </c>
      <c r="D21" s="418">
        <v>30.9</v>
      </c>
      <c r="E21" s="395">
        <v>7.8</v>
      </c>
      <c r="F21" s="412">
        <v>35.200000000000003</v>
      </c>
      <c r="G21" s="418">
        <v>27.9</v>
      </c>
      <c r="H21" s="395">
        <v>7.3</v>
      </c>
      <c r="I21" s="395">
        <v>151.80000000000001</v>
      </c>
      <c r="J21" s="418">
        <v>35599.800000000003</v>
      </c>
      <c r="K21" s="418">
        <v>406.9</v>
      </c>
      <c r="L21" s="429">
        <v>35193</v>
      </c>
      <c r="M21" s="542"/>
    </row>
    <row r="22" spans="1:13" ht="14.25" customHeight="1">
      <c r="A22" s="159" t="s">
        <v>261</v>
      </c>
      <c r="B22" s="418">
        <v>15271.5</v>
      </c>
      <c r="C22" s="395">
        <v>14.2</v>
      </c>
      <c r="D22" s="418">
        <v>11.4</v>
      </c>
      <c r="E22" s="395">
        <v>2.8</v>
      </c>
      <c r="F22" s="412">
        <v>14.3</v>
      </c>
      <c r="G22" s="418">
        <v>9.3000000000000007</v>
      </c>
      <c r="H22" s="395">
        <v>5</v>
      </c>
      <c r="I22" s="395">
        <v>38.700000000000003</v>
      </c>
      <c r="J22" s="418">
        <v>15201.4</v>
      </c>
      <c r="K22" s="418">
        <v>330</v>
      </c>
      <c r="L22" s="429">
        <v>14871.4</v>
      </c>
      <c r="M22" s="542"/>
    </row>
    <row r="23" spans="1:13" ht="14.25" customHeight="1">
      <c r="A23" s="159" t="s">
        <v>262</v>
      </c>
      <c r="B23" s="418">
        <v>1667.8</v>
      </c>
      <c r="C23" s="395">
        <v>3.9</v>
      </c>
      <c r="D23" s="418">
        <v>3.9</v>
      </c>
      <c r="E23" s="395">
        <v>0</v>
      </c>
      <c r="F23" s="412">
        <v>2.6</v>
      </c>
      <c r="G23" s="418">
        <v>2.5</v>
      </c>
      <c r="H23" s="395">
        <v>0.1</v>
      </c>
      <c r="I23" s="395">
        <v>2.5</v>
      </c>
      <c r="J23" s="418">
        <v>1657.8</v>
      </c>
      <c r="K23" s="418">
        <v>220.1</v>
      </c>
      <c r="L23" s="429">
        <v>1437.7</v>
      </c>
      <c r="M23" s="542"/>
    </row>
    <row r="24" spans="1:13" ht="14.25" customHeight="1">
      <c r="A24" s="159" t="s">
        <v>263</v>
      </c>
      <c r="B24" s="418">
        <v>11472.8</v>
      </c>
      <c r="C24" s="395">
        <v>10.4</v>
      </c>
      <c r="D24" s="418">
        <v>9.8000000000000007</v>
      </c>
      <c r="E24" s="395">
        <v>0.6</v>
      </c>
      <c r="F24" s="412">
        <v>13.9</v>
      </c>
      <c r="G24" s="418">
        <v>12.9</v>
      </c>
      <c r="H24" s="395">
        <v>1</v>
      </c>
      <c r="I24" s="395">
        <v>5</v>
      </c>
      <c r="J24" s="418">
        <v>11436.1</v>
      </c>
      <c r="K24" s="418">
        <v>674.5</v>
      </c>
      <c r="L24" s="429">
        <v>10761.6</v>
      </c>
      <c r="M24" s="542"/>
    </row>
    <row r="25" spans="1:13" ht="14.25" customHeight="1">
      <c r="A25" s="159" t="s">
        <v>264</v>
      </c>
      <c r="B25" s="418">
        <v>7118</v>
      </c>
      <c r="C25" s="395">
        <v>8.5</v>
      </c>
      <c r="D25" s="418">
        <v>6.2</v>
      </c>
      <c r="E25" s="395">
        <v>2.2999999999999998</v>
      </c>
      <c r="F25" s="412">
        <v>7.7</v>
      </c>
      <c r="G25" s="418">
        <v>6.1</v>
      </c>
      <c r="H25" s="395">
        <v>1.6</v>
      </c>
      <c r="I25" s="395">
        <v>3.2</v>
      </c>
      <c r="J25" s="418">
        <v>7090.3</v>
      </c>
      <c r="K25" s="418">
        <v>548.79999999999995</v>
      </c>
      <c r="L25" s="429">
        <v>6541.5</v>
      </c>
      <c r="M25" s="542"/>
    </row>
    <row r="26" spans="1:13">
      <c r="A26" s="7"/>
      <c r="B26" s="7"/>
      <c r="C26" s="401"/>
      <c r="D26" s="401"/>
      <c r="E26" s="401"/>
      <c r="F26" s="401"/>
      <c r="G26" s="401"/>
      <c r="H26" s="401"/>
      <c r="I26" s="401"/>
      <c r="J26" s="401"/>
      <c r="K26" s="401"/>
      <c r="L26" s="542"/>
    </row>
    <row r="27" spans="1:13">
      <c r="A27" s="7"/>
      <c r="B27" s="7"/>
      <c r="C27" s="7"/>
      <c r="D27" s="7"/>
      <c r="E27" s="7"/>
      <c r="F27" s="7"/>
      <c r="G27" s="7"/>
      <c r="H27" s="7"/>
      <c r="I27" s="7"/>
      <c r="J27" s="7"/>
      <c r="K27" s="7"/>
    </row>
    <row r="29" spans="1:13">
      <c r="B29" s="542"/>
      <c r="C29" s="542"/>
      <c r="D29" s="542"/>
      <c r="E29" s="542"/>
      <c r="F29" s="542"/>
      <c r="G29" s="542"/>
      <c r="H29" s="542"/>
      <c r="I29" s="542"/>
      <c r="J29" s="542"/>
      <c r="K29" s="542"/>
      <c r="L29" s="542"/>
    </row>
  </sheetData>
  <customSheetViews>
    <customSheetView guid="{17A61E15-CB34-4E45-B54C-4890B27A542F}" showGridLines="0">
      <selection activeCell="H9" sqref="H9:H1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8">
    <mergeCell ref="B7:K7"/>
    <mergeCell ref="C4:K4"/>
    <mergeCell ref="A4:A7"/>
    <mergeCell ref="B4:B6"/>
    <mergeCell ref="C5:E5"/>
    <mergeCell ref="F5:H5"/>
    <mergeCell ref="I5:I6"/>
    <mergeCell ref="J5:L5"/>
  </mergeCells>
  <phoneticPr fontId="0" type="noConversion"/>
  <hyperlinks>
    <hyperlink ref="M1" location="'Spis tablic_Contents'!A1" display="&lt; POWRÓT"/>
    <hyperlink ref="M2" location="'Spis tablic_Contents'!A1" display="&lt; BACK"/>
  </hyperlinks>
  <pageMargins left="0.74803149606299213" right="0.74803149606299213" top="0.78740157480314965" bottom="0.78740157480314965" header="0.51181102362204722" footer="0.51181102362204722"/>
  <pageSetup paperSize="9" scale="69" fitToWidth="0" orientation="landscape" r:id="rId2"/>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97"/>
  <sheetViews>
    <sheetView showGridLines="0" zoomScaleNormal="100" workbookViewId="0">
      <selection activeCell="J32" sqref="J32"/>
    </sheetView>
  </sheetViews>
  <sheetFormatPr defaultRowHeight="12"/>
  <cols>
    <col min="1" max="1" width="20.85546875" style="10" customWidth="1"/>
    <col min="2" max="11" width="12.7109375" style="10" customWidth="1"/>
    <col min="12" max="16384" width="9.140625" style="10"/>
  </cols>
  <sheetData>
    <row r="1" spans="1:13" ht="14.25" customHeight="1">
      <c r="A1" s="550" t="s">
        <v>1758</v>
      </c>
      <c r="B1" s="550"/>
      <c r="C1" s="550"/>
      <c r="D1" s="550"/>
      <c r="E1" s="550"/>
      <c r="F1" s="550"/>
      <c r="G1" s="550"/>
      <c r="H1" s="550"/>
      <c r="I1" s="550"/>
      <c r="J1" s="550"/>
      <c r="K1" s="550"/>
      <c r="L1" s="560" t="s">
        <v>623</v>
      </c>
      <c r="M1" s="1"/>
    </row>
    <row r="2" spans="1:13" ht="14.25" customHeight="1">
      <c r="A2" s="559" t="s">
        <v>1024</v>
      </c>
      <c r="B2" s="550"/>
      <c r="C2" s="551"/>
      <c r="D2" s="551"/>
      <c r="E2" s="551"/>
      <c r="F2" s="551"/>
      <c r="G2" s="551"/>
      <c r="H2" s="551"/>
      <c r="I2" s="551"/>
      <c r="J2" s="551"/>
      <c r="K2" s="551"/>
      <c r="L2" s="779" t="s">
        <v>624</v>
      </c>
      <c r="M2" s="1"/>
    </row>
    <row r="3" spans="1:13" ht="5.0999999999999996" customHeight="1">
      <c r="A3" s="282"/>
      <c r="B3" s="283"/>
      <c r="C3" s="283"/>
      <c r="D3" s="283"/>
      <c r="E3" s="283"/>
      <c r="F3" s="283"/>
      <c r="G3" s="283"/>
      <c r="H3" s="283"/>
      <c r="I3" s="283"/>
      <c r="J3" s="283"/>
      <c r="K3" s="282"/>
      <c r="L3" s="7"/>
    </row>
    <row r="4" spans="1:13" ht="30.75" customHeight="1">
      <c r="A4" s="884" t="s">
        <v>1436</v>
      </c>
      <c r="B4" s="822" t="s">
        <v>1430</v>
      </c>
      <c r="C4" s="823"/>
      <c r="D4" s="823"/>
      <c r="E4" s="823"/>
      <c r="F4" s="823"/>
      <c r="G4" s="823"/>
      <c r="H4" s="823"/>
      <c r="I4" s="823"/>
      <c r="J4" s="823"/>
      <c r="K4" s="134"/>
      <c r="L4" s="7"/>
    </row>
    <row r="5" spans="1:13" ht="30.75" customHeight="1">
      <c r="A5" s="894"/>
      <c r="B5" s="886" t="s">
        <v>1431</v>
      </c>
      <c r="C5" s="887"/>
      <c r="D5" s="822" t="s">
        <v>1432</v>
      </c>
      <c r="E5" s="823"/>
      <c r="F5" s="823"/>
      <c r="G5" s="823"/>
      <c r="H5" s="824"/>
      <c r="I5" s="883" t="s">
        <v>1435</v>
      </c>
      <c r="J5" s="879"/>
      <c r="K5" s="552"/>
      <c r="L5" s="7"/>
    </row>
    <row r="6" spans="1:13" ht="22.5" customHeight="1">
      <c r="A6" s="894"/>
      <c r="B6" s="881" t="s">
        <v>1270</v>
      </c>
      <c r="C6" s="881" t="s">
        <v>1433</v>
      </c>
      <c r="D6" s="881" t="s">
        <v>1270</v>
      </c>
      <c r="E6" s="886" t="s">
        <v>1274</v>
      </c>
      <c r="F6" s="888"/>
      <c r="G6" s="888"/>
      <c r="H6" s="887"/>
      <c r="I6" s="900"/>
      <c r="J6" s="901"/>
      <c r="K6" s="552"/>
      <c r="L6" s="7"/>
    </row>
    <row r="7" spans="1:13" ht="73.5" customHeight="1">
      <c r="A7" s="894"/>
      <c r="B7" s="882"/>
      <c r="C7" s="882"/>
      <c r="D7" s="882"/>
      <c r="E7" s="4" t="s">
        <v>1422</v>
      </c>
      <c r="F7" s="553" t="s">
        <v>1423</v>
      </c>
      <c r="G7" s="4" t="s">
        <v>1434</v>
      </c>
      <c r="H7" s="134" t="s">
        <v>1424</v>
      </c>
      <c r="I7" s="902"/>
      <c r="J7" s="880"/>
      <c r="K7" s="552"/>
      <c r="L7" s="7"/>
    </row>
    <row r="8" spans="1:13" ht="40.5" customHeight="1">
      <c r="A8" s="889"/>
      <c r="B8" s="886" t="s">
        <v>1374</v>
      </c>
      <c r="C8" s="888"/>
      <c r="D8" s="888"/>
      <c r="E8" s="888"/>
      <c r="F8" s="888"/>
      <c r="G8" s="888"/>
      <c r="H8" s="887"/>
      <c r="I8" s="482" t="s">
        <v>1437</v>
      </c>
      <c r="J8" s="482" t="s">
        <v>1432</v>
      </c>
      <c r="K8" s="552"/>
      <c r="L8" s="7"/>
    </row>
    <row r="9" spans="1:13" ht="14.25" customHeight="1">
      <c r="A9" s="468" t="s">
        <v>374</v>
      </c>
      <c r="B9" s="490">
        <v>35</v>
      </c>
      <c r="C9" s="490">
        <v>10</v>
      </c>
      <c r="D9" s="490">
        <v>45604</v>
      </c>
      <c r="E9" s="490">
        <v>170</v>
      </c>
      <c r="F9" s="490">
        <v>78</v>
      </c>
      <c r="G9" s="490">
        <v>53</v>
      </c>
      <c r="H9" s="490">
        <v>45291</v>
      </c>
      <c r="I9" s="489">
        <v>98.1</v>
      </c>
      <c r="J9" s="489">
        <v>0.3</v>
      </c>
      <c r="K9" s="540"/>
      <c r="L9" s="554"/>
      <c r="M9" s="554"/>
    </row>
    <row r="10" spans="1:13" ht="14.25" customHeight="1">
      <c r="A10" s="473" t="s">
        <v>375</v>
      </c>
      <c r="B10" s="490">
        <v>12</v>
      </c>
      <c r="C10" s="490">
        <v>12</v>
      </c>
      <c r="D10" s="490">
        <v>15226</v>
      </c>
      <c r="E10" s="490">
        <v>12</v>
      </c>
      <c r="F10" s="490">
        <v>20</v>
      </c>
      <c r="G10" s="490">
        <v>56</v>
      </c>
      <c r="H10" s="490">
        <v>15138</v>
      </c>
      <c r="I10" s="489">
        <v>65.7</v>
      </c>
      <c r="J10" s="500" t="s">
        <v>1026</v>
      </c>
      <c r="K10" s="555"/>
      <c r="L10" s="554"/>
      <c r="M10" s="554"/>
    </row>
    <row r="11" spans="1:13" ht="14.25" customHeight="1">
      <c r="A11" s="473" t="s">
        <v>376</v>
      </c>
      <c r="B11" s="490">
        <v>1</v>
      </c>
      <c r="C11" s="490">
        <v>1</v>
      </c>
      <c r="D11" s="490">
        <v>1945</v>
      </c>
      <c r="E11" s="490">
        <v>1</v>
      </c>
      <c r="F11" s="490">
        <v>2</v>
      </c>
      <c r="G11" s="490">
        <v>3</v>
      </c>
      <c r="H11" s="490">
        <v>1939</v>
      </c>
      <c r="I11" s="500" t="s">
        <v>683</v>
      </c>
      <c r="J11" s="500" t="s">
        <v>1026</v>
      </c>
      <c r="K11" s="555"/>
      <c r="L11" s="554"/>
      <c r="M11" s="554"/>
    </row>
    <row r="12" spans="1:13" ht="14.25" customHeight="1">
      <c r="A12" s="473" t="s">
        <v>988</v>
      </c>
      <c r="B12" s="556" t="s">
        <v>683</v>
      </c>
      <c r="C12" s="556" t="s">
        <v>683</v>
      </c>
      <c r="D12" s="490">
        <v>864</v>
      </c>
      <c r="E12" s="556" t="s">
        <v>683</v>
      </c>
      <c r="F12" s="490">
        <v>1</v>
      </c>
      <c r="G12" s="556" t="s">
        <v>683</v>
      </c>
      <c r="H12" s="490">
        <v>863</v>
      </c>
      <c r="I12" s="500" t="s">
        <v>683</v>
      </c>
      <c r="J12" s="500" t="s">
        <v>1026</v>
      </c>
      <c r="K12" s="555"/>
      <c r="L12" s="554"/>
      <c r="M12" s="554"/>
    </row>
    <row r="13" spans="1:13" ht="14.25" customHeight="1">
      <c r="A13" s="473" t="s">
        <v>813</v>
      </c>
      <c r="B13" s="556" t="s">
        <v>683</v>
      </c>
      <c r="C13" s="556" t="s">
        <v>683</v>
      </c>
      <c r="D13" s="490">
        <v>518</v>
      </c>
      <c r="E13" s="556" t="s">
        <v>683</v>
      </c>
      <c r="F13" s="556" t="s">
        <v>683</v>
      </c>
      <c r="G13" s="556" t="s">
        <v>683</v>
      </c>
      <c r="H13" s="490">
        <v>518</v>
      </c>
      <c r="I13" s="500" t="s">
        <v>683</v>
      </c>
      <c r="J13" s="500" t="s">
        <v>683</v>
      </c>
      <c r="K13" s="555"/>
      <c r="L13" s="554"/>
      <c r="M13" s="554"/>
    </row>
    <row r="14" spans="1:13" ht="14.25" customHeight="1">
      <c r="A14" s="473" t="s">
        <v>297</v>
      </c>
      <c r="B14" s="490">
        <v>237</v>
      </c>
      <c r="C14" s="490">
        <v>173</v>
      </c>
      <c r="D14" s="490">
        <v>1256632</v>
      </c>
      <c r="E14" s="490">
        <v>1057</v>
      </c>
      <c r="F14" s="490">
        <v>1047</v>
      </c>
      <c r="G14" s="490">
        <v>5826</v>
      </c>
      <c r="H14" s="490">
        <v>1247316</v>
      </c>
      <c r="I14" s="489">
        <v>99.4</v>
      </c>
      <c r="J14" s="489">
        <v>11.5</v>
      </c>
      <c r="K14" s="540"/>
      <c r="L14" s="554"/>
      <c r="M14" s="554"/>
    </row>
    <row r="15" spans="1:13" ht="14.25" customHeight="1">
      <c r="A15" s="473" t="s">
        <v>814</v>
      </c>
      <c r="B15" s="492">
        <v>2</v>
      </c>
      <c r="C15" s="556" t="s">
        <v>683</v>
      </c>
      <c r="D15" s="490">
        <v>2374</v>
      </c>
      <c r="E15" s="556" t="s">
        <v>683</v>
      </c>
      <c r="F15" s="492">
        <v>2</v>
      </c>
      <c r="G15" s="556" t="s">
        <v>683</v>
      </c>
      <c r="H15" s="490">
        <v>2372</v>
      </c>
      <c r="I15" s="418">
        <v>33.299999999999997</v>
      </c>
      <c r="J15" s="500" t="s">
        <v>1026</v>
      </c>
      <c r="K15" s="555"/>
      <c r="L15" s="554"/>
      <c r="M15" s="554"/>
    </row>
    <row r="16" spans="1:13" ht="14.25" customHeight="1">
      <c r="A16" s="473" t="s">
        <v>377</v>
      </c>
      <c r="B16" s="556" t="s">
        <v>683</v>
      </c>
      <c r="C16" s="556" t="s">
        <v>683</v>
      </c>
      <c r="D16" s="490">
        <v>231</v>
      </c>
      <c r="E16" s="556" t="s">
        <v>683</v>
      </c>
      <c r="F16" s="556" t="s">
        <v>683</v>
      </c>
      <c r="G16" s="556" t="s">
        <v>683</v>
      </c>
      <c r="H16" s="490">
        <v>231</v>
      </c>
      <c r="I16" s="500" t="s">
        <v>683</v>
      </c>
      <c r="J16" s="500" t="s">
        <v>683</v>
      </c>
      <c r="K16" s="555"/>
      <c r="L16" s="554"/>
      <c r="M16" s="554"/>
    </row>
    <row r="17" spans="1:13" ht="14.25" customHeight="1">
      <c r="A17" s="473" t="s">
        <v>45</v>
      </c>
      <c r="B17" s="492">
        <v>5</v>
      </c>
      <c r="C17" s="492">
        <v>5</v>
      </c>
      <c r="D17" s="490">
        <v>80377</v>
      </c>
      <c r="E17" s="492">
        <v>184</v>
      </c>
      <c r="F17" s="490">
        <v>82</v>
      </c>
      <c r="G17" s="490">
        <v>50</v>
      </c>
      <c r="H17" s="490">
        <v>80061</v>
      </c>
      <c r="I17" s="418">
        <v>99.8</v>
      </c>
      <c r="J17" s="500" t="s">
        <v>1026</v>
      </c>
      <c r="K17" s="555"/>
      <c r="L17" s="554"/>
      <c r="M17" s="554"/>
    </row>
    <row r="18" spans="1:13" ht="14.25" customHeight="1">
      <c r="A18" s="473" t="s">
        <v>378</v>
      </c>
      <c r="B18" s="556" t="s">
        <v>683</v>
      </c>
      <c r="C18" s="556" t="s">
        <v>683</v>
      </c>
      <c r="D18" s="490">
        <v>1223</v>
      </c>
      <c r="E18" s="492" t="s">
        <v>985</v>
      </c>
      <c r="F18" s="490">
        <v>1</v>
      </c>
      <c r="G18" s="556" t="s">
        <v>683</v>
      </c>
      <c r="H18" s="490">
        <v>1222</v>
      </c>
      <c r="I18" s="500" t="s">
        <v>683</v>
      </c>
      <c r="J18" s="500" t="s">
        <v>1026</v>
      </c>
      <c r="K18" s="555"/>
      <c r="L18" s="554"/>
      <c r="M18" s="554"/>
    </row>
    <row r="19" spans="1:13" ht="14.25" customHeight="1">
      <c r="A19" s="473" t="s">
        <v>379</v>
      </c>
      <c r="B19" s="556" t="s">
        <v>683</v>
      </c>
      <c r="C19" s="556" t="s">
        <v>683</v>
      </c>
      <c r="D19" s="490">
        <v>1634</v>
      </c>
      <c r="E19" s="492" t="s">
        <v>985</v>
      </c>
      <c r="F19" s="490">
        <v>1</v>
      </c>
      <c r="G19" s="556" t="s">
        <v>683</v>
      </c>
      <c r="H19" s="490">
        <v>1632</v>
      </c>
      <c r="I19" s="500" t="s">
        <v>683</v>
      </c>
      <c r="J19" s="500" t="s">
        <v>1026</v>
      </c>
      <c r="K19" s="555"/>
      <c r="L19" s="554"/>
      <c r="M19" s="554"/>
    </row>
    <row r="20" spans="1:13" ht="14.25" customHeight="1">
      <c r="A20" s="473" t="s">
        <v>815</v>
      </c>
      <c r="B20" s="492">
        <v>2</v>
      </c>
      <c r="C20" s="492">
        <v>2</v>
      </c>
      <c r="D20" s="490">
        <v>5780</v>
      </c>
      <c r="E20" s="492">
        <v>8</v>
      </c>
      <c r="F20" s="490">
        <v>5</v>
      </c>
      <c r="G20" s="490">
        <v>34</v>
      </c>
      <c r="H20" s="490">
        <v>5733</v>
      </c>
      <c r="I20" s="418">
        <v>92.9</v>
      </c>
      <c r="J20" s="500" t="s">
        <v>1026</v>
      </c>
      <c r="K20" s="555"/>
      <c r="L20" s="554"/>
      <c r="M20" s="554"/>
    </row>
    <row r="21" spans="1:13" ht="14.25" customHeight="1">
      <c r="A21" s="473" t="s">
        <v>986</v>
      </c>
      <c r="B21" s="556" t="s">
        <v>683</v>
      </c>
      <c r="C21" s="556" t="s">
        <v>683</v>
      </c>
      <c r="D21" s="557">
        <v>884</v>
      </c>
      <c r="E21" s="556" t="s">
        <v>683</v>
      </c>
      <c r="F21" s="556" t="s">
        <v>683</v>
      </c>
      <c r="G21" s="556" t="s">
        <v>683</v>
      </c>
      <c r="H21" s="557">
        <v>884</v>
      </c>
      <c r="I21" s="500" t="s">
        <v>683</v>
      </c>
      <c r="J21" s="500" t="s">
        <v>683</v>
      </c>
      <c r="K21" s="555"/>
      <c r="L21" s="554"/>
      <c r="M21" s="554"/>
    </row>
    <row r="22" spans="1:13" ht="14.25" customHeight="1">
      <c r="A22" s="473" t="s">
        <v>1025</v>
      </c>
      <c r="B22" s="556" t="s">
        <v>683</v>
      </c>
      <c r="C22" s="556" t="s">
        <v>683</v>
      </c>
      <c r="D22" s="27">
        <v>144</v>
      </c>
      <c r="E22" s="556" t="s">
        <v>683</v>
      </c>
      <c r="F22" s="556" t="s">
        <v>683</v>
      </c>
      <c r="G22" s="556" t="s">
        <v>683</v>
      </c>
      <c r="H22" s="27">
        <v>129</v>
      </c>
      <c r="I22" s="500" t="s">
        <v>683</v>
      </c>
      <c r="J22" s="500" t="s">
        <v>1026</v>
      </c>
      <c r="K22" s="555"/>
      <c r="L22" s="554"/>
      <c r="M22" s="554"/>
    </row>
    <row r="23" spans="1:13" ht="14.25" customHeight="1">
      <c r="A23" s="181" t="s">
        <v>380</v>
      </c>
      <c r="B23" s="556" t="s">
        <v>683</v>
      </c>
      <c r="C23" s="556" t="s">
        <v>683</v>
      </c>
      <c r="D23" s="27">
        <v>1224</v>
      </c>
      <c r="E23" s="556" t="s">
        <v>683</v>
      </c>
      <c r="F23" s="556" t="s">
        <v>683</v>
      </c>
      <c r="G23" s="556" t="s">
        <v>683</v>
      </c>
      <c r="H23" s="27">
        <v>1224</v>
      </c>
      <c r="I23" s="500" t="s">
        <v>683</v>
      </c>
      <c r="J23" s="500" t="s">
        <v>683</v>
      </c>
      <c r="K23" s="555"/>
      <c r="L23" s="7"/>
      <c r="M23" s="7"/>
    </row>
    <row r="24" spans="1:13" ht="14.25" customHeight="1">
      <c r="A24" s="181" t="s">
        <v>987</v>
      </c>
      <c r="B24" s="492">
        <v>327</v>
      </c>
      <c r="C24" s="492">
        <v>21</v>
      </c>
      <c r="D24" s="27">
        <v>64306</v>
      </c>
      <c r="E24" s="492">
        <v>228</v>
      </c>
      <c r="F24" s="492">
        <v>93</v>
      </c>
      <c r="G24" s="492">
        <v>147</v>
      </c>
      <c r="H24" s="27">
        <v>63805</v>
      </c>
      <c r="I24" s="418">
        <v>36.6</v>
      </c>
      <c r="J24" s="500" t="s">
        <v>1026</v>
      </c>
      <c r="K24" s="555"/>
      <c r="L24" s="7"/>
    </row>
    <row r="25" spans="1:13" ht="14.25" customHeight="1">
      <c r="A25" s="181" t="s">
        <v>381</v>
      </c>
      <c r="B25" s="492">
        <v>7</v>
      </c>
      <c r="C25" s="492">
        <v>7</v>
      </c>
      <c r="D25" s="27">
        <v>23844</v>
      </c>
      <c r="E25" s="492">
        <v>69</v>
      </c>
      <c r="F25" s="492">
        <v>48</v>
      </c>
      <c r="G25" s="492">
        <v>116</v>
      </c>
      <c r="H25" s="27">
        <v>23611</v>
      </c>
      <c r="I25" s="418">
        <v>98</v>
      </c>
      <c r="J25" s="500" t="s">
        <v>1026</v>
      </c>
      <c r="K25" s="555"/>
      <c r="L25" s="7"/>
    </row>
    <row r="26" spans="1:13" ht="8.25" customHeight="1">
      <c r="A26" s="7"/>
      <c r="B26" s="7"/>
      <c r="C26" s="7"/>
      <c r="D26" s="7"/>
      <c r="E26" s="7"/>
      <c r="F26" s="7"/>
      <c r="G26" s="7"/>
      <c r="H26" s="7"/>
      <c r="I26" s="7"/>
      <c r="J26" s="7"/>
      <c r="K26" s="7"/>
      <c r="L26" s="7"/>
    </row>
    <row r="27" spans="1:13" ht="14.25" customHeight="1">
      <c r="A27" s="898" t="s">
        <v>1027</v>
      </c>
      <c r="B27" s="898"/>
      <c r="C27" s="898"/>
      <c r="D27" s="898"/>
      <c r="E27" s="898"/>
      <c r="F27" s="898"/>
      <c r="G27" s="898"/>
      <c r="H27" s="898"/>
      <c r="I27" s="898"/>
      <c r="J27" s="898"/>
      <c r="K27" s="36"/>
      <c r="L27" s="7"/>
    </row>
    <row r="28" spans="1:13" ht="14.25" customHeight="1">
      <c r="A28" s="899" t="s">
        <v>1438</v>
      </c>
      <c r="B28" s="899"/>
      <c r="C28" s="899"/>
      <c r="D28" s="899"/>
      <c r="E28" s="899"/>
      <c r="F28" s="899"/>
      <c r="G28" s="899"/>
      <c r="H28" s="899"/>
      <c r="I28" s="899"/>
      <c r="J28" s="899"/>
      <c r="K28" s="558"/>
      <c r="L28" s="7"/>
    </row>
    <row r="29" spans="1:13" ht="14.25" customHeight="1">
      <c r="A29" s="7"/>
      <c r="I29" s="7"/>
      <c r="J29" s="7"/>
      <c r="K29" s="7"/>
    </row>
    <row r="30" spans="1:13" ht="14.25" customHeight="1">
      <c r="A30" s="7"/>
      <c r="I30" s="7"/>
      <c r="J30" s="7"/>
      <c r="K30" s="7"/>
    </row>
    <row r="31" spans="1:13" ht="14.25" customHeight="1">
      <c r="A31" s="7"/>
      <c r="I31" s="7"/>
      <c r="J31" s="7"/>
      <c r="K31" s="7"/>
    </row>
    <row r="32" spans="1:13" ht="14.25" customHeight="1">
      <c r="A32" s="7"/>
      <c r="I32" s="7"/>
      <c r="J32" s="7"/>
      <c r="K32" s="7"/>
    </row>
    <row r="33" spans="1:11" ht="14.25" customHeight="1">
      <c r="A33" s="7"/>
      <c r="I33" s="7"/>
      <c r="J33" s="7"/>
      <c r="K33" s="7"/>
    </row>
    <row r="34" spans="1:11" ht="14.25" customHeight="1">
      <c r="A34" s="7"/>
      <c r="I34" s="7"/>
      <c r="J34" s="7"/>
      <c r="K34" s="7"/>
    </row>
    <row r="35" spans="1:11" ht="14.25" customHeight="1">
      <c r="A35" s="7"/>
      <c r="I35" s="7"/>
      <c r="J35" s="7"/>
      <c r="K35" s="7"/>
    </row>
    <row r="36" spans="1:11" ht="14.25" customHeight="1">
      <c r="A36" s="7"/>
      <c r="I36" s="7"/>
      <c r="J36" s="7"/>
      <c r="K36" s="7"/>
    </row>
    <row r="37" spans="1:11" ht="14.25" customHeight="1">
      <c r="A37" s="7"/>
      <c r="I37" s="7"/>
      <c r="J37" s="7"/>
      <c r="K37" s="7"/>
    </row>
    <row r="38" spans="1:11" ht="14.25" customHeight="1">
      <c r="A38" s="7"/>
      <c r="I38" s="7"/>
      <c r="J38" s="7"/>
      <c r="K38" s="7"/>
    </row>
    <row r="39" spans="1:11" ht="14.25" customHeight="1">
      <c r="A39" s="7"/>
      <c r="I39" s="7"/>
      <c r="J39" s="7"/>
      <c r="K39" s="7"/>
    </row>
    <row r="40" spans="1:11" ht="14.25" customHeight="1">
      <c r="A40" s="7"/>
      <c r="I40" s="7"/>
      <c r="J40" s="7"/>
      <c r="K40" s="7"/>
    </row>
    <row r="41" spans="1:11" ht="14.25" customHeight="1">
      <c r="A41" s="7"/>
      <c r="I41" s="7"/>
      <c r="J41" s="7"/>
      <c r="K41" s="7"/>
    </row>
    <row r="42" spans="1:11" ht="14.25" customHeight="1">
      <c r="A42" s="7"/>
      <c r="I42" s="7"/>
      <c r="J42" s="7"/>
      <c r="K42" s="7"/>
    </row>
    <row r="43" spans="1:11" ht="14.25" customHeight="1">
      <c r="A43" s="7"/>
      <c r="I43" s="7"/>
      <c r="J43" s="7"/>
      <c r="K43" s="7"/>
    </row>
    <row r="44" spans="1:11" ht="14.25" customHeight="1">
      <c r="A44" s="7"/>
      <c r="I44" s="7"/>
      <c r="J44" s="7"/>
      <c r="K44" s="7"/>
    </row>
    <row r="45" spans="1:11" ht="14.25" customHeight="1">
      <c r="A45" s="7"/>
      <c r="I45" s="7"/>
      <c r="J45" s="7"/>
      <c r="K45" s="7"/>
    </row>
    <row r="46" spans="1:11" ht="14.25" customHeight="1">
      <c r="A46" s="7"/>
      <c r="I46" s="7"/>
      <c r="J46" s="7"/>
      <c r="K46" s="7"/>
    </row>
    <row r="47" spans="1:11" ht="14.25" customHeight="1">
      <c r="A47" s="7"/>
      <c r="I47" s="7"/>
      <c r="J47" s="7"/>
      <c r="K47" s="7"/>
    </row>
    <row r="48" spans="1:11" ht="14.25" customHeight="1">
      <c r="A48" s="7"/>
      <c r="I48" s="7"/>
      <c r="J48" s="7"/>
      <c r="K48" s="7"/>
    </row>
    <row r="49" spans="1:11" ht="14.25" customHeight="1">
      <c r="A49" s="7"/>
      <c r="I49" s="7"/>
      <c r="J49" s="7"/>
      <c r="K49" s="7"/>
    </row>
    <row r="50" spans="1:11" ht="14.25" customHeight="1">
      <c r="A50" s="7"/>
      <c r="I50" s="7"/>
      <c r="J50" s="7"/>
      <c r="K50" s="7"/>
    </row>
    <row r="51" spans="1:11" ht="14.25" customHeight="1">
      <c r="A51" s="7"/>
      <c r="I51" s="7"/>
      <c r="J51" s="7"/>
      <c r="K51" s="7"/>
    </row>
    <row r="52" spans="1:11" ht="14.25" customHeight="1">
      <c r="A52" s="7"/>
      <c r="I52" s="7"/>
      <c r="J52" s="7"/>
      <c r="K52" s="7"/>
    </row>
    <row r="53" spans="1:11" ht="14.25" customHeight="1">
      <c r="A53" s="7"/>
      <c r="I53" s="7"/>
      <c r="J53" s="7"/>
      <c r="K53" s="7"/>
    </row>
    <row r="54" spans="1:11" ht="14.25" customHeight="1">
      <c r="A54" s="7"/>
      <c r="I54" s="7"/>
      <c r="J54" s="7"/>
      <c r="K54" s="7"/>
    </row>
    <row r="55" spans="1:11" ht="14.25" customHeight="1">
      <c r="A55" s="7"/>
      <c r="I55" s="7"/>
      <c r="J55" s="7"/>
      <c r="K55" s="7"/>
    </row>
    <row r="56" spans="1:11" ht="14.25" customHeight="1">
      <c r="A56" s="7"/>
      <c r="I56" s="7"/>
      <c r="J56" s="7"/>
      <c r="K56" s="7"/>
    </row>
    <row r="57" spans="1:11" ht="14.25" customHeight="1">
      <c r="A57" s="7"/>
      <c r="I57" s="7"/>
      <c r="J57" s="7"/>
      <c r="K57" s="7"/>
    </row>
    <row r="58" spans="1:11" ht="14.25" customHeight="1">
      <c r="A58" s="7"/>
      <c r="I58" s="7"/>
      <c r="J58" s="7"/>
      <c r="K58" s="7"/>
    </row>
    <row r="59" spans="1:11" ht="14.25" customHeight="1">
      <c r="A59" s="7"/>
      <c r="I59" s="7"/>
      <c r="J59" s="7"/>
      <c r="K59" s="7"/>
    </row>
    <row r="60" spans="1:11" ht="14.25" customHeight="1">
      <c r="A60" s="7"/>
      <c r="I60" s="7"/>
      <c r="J60" s="7"/>
      <c r="K60" s="7"/>
    </row>
    <row r="61" spans="1:11" ht="14.25" customHeight="1">
      <c r="A61" s="7"/>
      <c r="I61" s="7"/>
      <c r="J61" s="7"/>
      <c r="K61" s="7"/>
    </row>
    <row r="62" spans="1:11" ht="14.25" customHeight="1">
      <c r="A62" s="7"/>
      <c r="I62" s="7"/>
      <c r="J62" s="7"/>
      <c r="K62" s="7"/>
    </row>
    <row r="63" spans="1:11" ht="14.25" customHeight="1">
      <c r="A63" s="7"/>
      <c r="I63" s="7"/>
      <c r="J63" s="7"/>
      <c r="K63" s="7"/>
    </row>
    <row r="64" spans="1:11" ht="14.25" customHeight="1">
      <c r="A64" s="7"/>
      <c r="I64" s="7"/>
      <c r="J64" s="7"/>
      <c r="K64" s="7"/>
    </row>
    <row r="65" spans="1:11" ht="14.25" customHeight="1">
      <c r="A65" s="7"/>
      <c r="I65" s="7"/>
      <c r="J65" s="7"/>
      <c r="K65" s="7"/>
    </row>
    <row r="66" spans="1:11" ht="14.25" customHeight="1">
      <c r="A66" s="7"/>
      <c r="I66" s="7"/>
      <c r="J66" s="7"/>
      <c r="K66" s="7"/>
    </row>
    <row r="67" spans="1:11" ht="14.25" customHeight="1">
      <c r="A67" s="7"/>
      <c r="I67" s="7"/>
      <c r="J67" s="7"/>
      <c r="K67" s="7"/>
    </row>
    <row r="68" spans="1:11" ht="14.25" customHeight="1">
      <c r="A68" s="7"/>
      <c r="I68" s="7"/>
      <c r="J68" s="7"/>
      <c r="K68" s="7"/>
    </row>
    <row r="69" spans="1:11" ht="14.25" customHeight="1">
      <c r="A69" s="7"/>
      <c r="I69" s="7"/>
      <c r="J69" s="7"/>
      <c r="K69" s="7"/>
    </row>
    <row r="70" spans="1:11" ht="14.25" customHeight="1">
      <c r="A70" s="7"/>
      <c r="I70" s="7"/>
      <c r="J70" s="7"/>
      <c r="K70" s="7"/>
    </row>
    <row r="71" spans="1:11" ht="14.25" customHeight="1">
      <c r="A71" s="7"/>
      <c r="I71" s="7"/>
      <c r="J71" s="7"/>
      <c r="K71" s="7"/>
    </row>
    <row r="72" spans="1:11" ht="14.25" customHeight="1">
      <c r="A72" s="7"/>
      <c r="I72" s="7"/>
      <c r="J72" s="7"/>
      <c r="K72" s="7"/>
    </row>
    <row r="73" spans="1:11" ht="14.25" customHeight="1">
      <c r="A73" s="7"/>
      <c r="I73" s="7"/>
      <c r="J73" s="7"/>
      <c r="K73" s="7"/>
    </row>
    <row r="74" spans="1:11">
      <c r="A74" s="7"/>
      <c r="I74" s="7"/>
      <c r="J74" s="7"/>
      <c r="K74" s="7"/>
    </row>
    <row r="75" spans="1:11">
      <c r="A75" s="7"/>
      <c r="I75" s="7"/>
      <c r="J75" s="7"/>
      <c r="K75" s="7"/>
    </row>
    <row r="76" spans="1:11">
      <c r="A76" s="7"/>
      <c r="I76" s="7"/>
      <c r="J76" s="7"/>
      <c r="K76" s="7"/>
    </row>
    <row r="77" spans="1:11">
      <c r="A77" s="7"/>
      <c r="I77" s="7"/>
      <c r="J77" s="7"/>
      <c r="K77" s="7"/>
    </row>
    <row r="78" spans="1:11">
      <c r="A78" s="7"/>
      <c r="I78" s="7"/>
      <c r="J78" s="7"/>
      <c r="K78" s="7"/>
    </row>
    <row r="79" spans="1:11">
      <c r="A79" s="7"/>
      <c r="I79" s="7"/>
      <c r="J79" s="7"/>
      <c r="K79" s="7"/>
    </row>
    <row r="80" spans="1:11">
      <c r="A80" s="7"/>
      <c r="I80" s="7"/>
      <c r="J80" s="7"/>
      <c r="K80" s="7"/>
    </row>
    <row r="81" spans="1:11">
      <c r="A81" s="7"/>
      <c r="I81" s="7"/>
      <c r="J81" s="7"/>
      <c r="K81" s="7"/>
    </row>
    <row r="82" spans="1:11">
      <c r="A82" s="7"/>
      <c r="I82" s="7"/>
      <c r="J82" s="7"/>
      <c r="K82" s="7"/>
    </row>
    <row r="83" spans="1:11">
      <c r="A83" s="7"/>
      <c r="I83" s="7"/>
      <c r="J83" s="7"/>
      <c r="K83" s="7"/>
    </row>
    <row r="84" spans="1:11">
      <c r="A84" s="7"/>
      <c r="I84" s="7"/>
      <c r="J84" s="7"/>
      <c r="K84" s="7"/>
    </row>
    <row r="85" spans="1:11">
      <c r="A85" s="7"/>
      <c r="I85" s="7"/>
      <c r="J85" s="7"/>
      <c r="K85" s="7"/>
    </row>
    <row r="86" spans="1:11">
      <c r="A86" s="7"/>
      <c r="I86" s="7"/>
      <c r="J86" s="7"/>
      <c r="K86" s="7"/>
    </row>
    <row r="87" spans="1:11">
      <c r="A87" s="7"/>
      <c r="I87" s="7"/>
      <c r="J87" s="7"/>
      <c r="K87" s="7"/>
    </row>
    <row r="88" spans="1:11">
      <c r="A88" s="7"/>
      <c r="I88" s="7"/>
      <c r="J88" s="7"/>
      <c r="K88" s="7"/>
    </row>
    <row r="89" spans="1:11">
      <c r="A89" s="7"/>
      <c r="I89" s="7"/>
      <c r="J89" s="7"/>
      <c r="K89" s="7"/>
    </row>
    <row r="90" spans="1:11">
      <c r="A90" s="7"/>
      <c r="I90" s="7"/>
      <c r="J90" s="7"/>
      <c r="K90" s="7"/>
    </row>
    <row r="91" spans="1:11">
      <c r="A91" s="7"/>
      <c r="I91" s="7"/>
      <c r="J91" s="7"/>
      <c r="K91" s="7"/>
    </row>
    <row r="92" spans="1:11">
      <c r="A92" s="7"/>
      <c r="I92" s="7"/>
      <c r="J92" s="7"/>
      <c r="K92" s="7"/>
    </row>
    <row r="93" spans="1:11">
      <c r="A93" s="7"/>
      <c r="I93" s="7"/>
      <c r="J93" s="7"/>
      <c r="K93" s="7"/>
    </row>
    <row r="94" spans="1:11">
      <c r="A94" s="7"/>
      <c r="I94" s="7"/>
      <c r="J94" s="7"/>
      <c r="K94" s="7"/>
    </row>
    <row r="95" spans="1:11">
      <c r="A95" s="7"/>
      <c r="I95" s="7"/>
      <c r="J95" s="7"/>
      <c r="K95" s="7"/>
    </row>
    <row r="96" spans="1:11">
      <c r="A96" s="7"/>
      <c r="I96" s="7"/>
      <c r="J96" s="7"/>
      <c r="K96" s="7"/>
    </row>
    <row r="97" spans="1:11">
      <c r="A97" s="7"/>
      <c r="I97" s="7"/>
      <c r="J97" s="7"/>
      <c r="K97" s="7"/>
    </row>
    <row r="98" spans="1:11">
      <c r="A98" s="7"/>
      <c r="I98" s="7"/>
      <c r="J98" s="7"/>
      <c r="K98" s="7"/>
    </row>
    <row r="99" spans="1:11">
      <c r="A99" s="7"/>
      <c r="I99" s="7"/>
      <c r="J99" s="7"/>
      <c r="K99" s="7"/>
    </row>
    <row r="100" spans="1:11">
      <c r="A100" s="7"/>
      <c r="I100" s="7"/>
      <c r="J100" s="7"/>
      <c r="K100" s="7"/>
    </row>
    <row r="101" spans="1:11">
      <c r="A101" s="7"/>
      <c r="I101" s="7"/>
      <c r="J101" s="7"/>
      <c r="K101" s="7"/>
    </row>
    <row r="102" spans="1:11">
      <c r="A102" s="7"/>
      <c r="I102" s="7"/>
      <c r="J102" s="7"/>
      <c r="K102" s="7"/>
    </row>
    <row r="103" spans="1:11">
      <c r="A103" s="7"/>
      <c r="I103" s="7"/>
      <c r="J103" s="7"/>
      <c r="K103" s="7"/>
    </row>
    <row r="104" spans="1:11">
      <c r="A104" s="7"/>
      <c r="I104" s="7"/>
      <c r="J104" s="7"/>
      <c r="K104" s="7"/>
    </row>
    <row r="105" spans="1:11">
      <c r="A105" s="7"/>
      <c r="I105" s="7"/>
      <c r="J105" s="7"/>
      <c r="K105" s="7"/>
    </row>
    <row r="106" spans="1:11">
      <c r="A106" s="7"/>
      <c r="I106" s="7"/>
      <c r="J106" s="7"/>
      <c r="K106" s="7"/>
    </row>
    <row r="107" spans="1:11">
      <c r="A107" s="7"/>
      <c r="I107" s="7"/>
      <c r="J107" s="7"/>
      <c r="K107" s="7"/>
    </row>
    <row r="108" spans="1:11">
      <c r="A108" s="7"/>
      <c r="I108" s="7"/>
      <c r="J108" s="7"/>
      <c r="K108" s="7"/>
    </row>
    <row r="109" spans="1:11">
      <c r="A109" s="7"/>
      <c r="I109" s="7"/>
      <c r="J109" s="7"/>
      <c r="K109" s="7"/>
    </row>
    <row r="110" spans="1:11">
      <c r="A110" s="7"/>
      <c r="I110" s="7"/>
      <c r="J110" s="7"/>
      <c r="K110" s="7"/>
    </row>
    <row r="111" spans="1:11">
      <c r="A111" s="7"/>
      <c r="I111" s="7"/>
      <c r="J111" s="7"/>
      <c r="K111" s="7"/>
    </row>
    <row r="112" spans="1:11">
      <c r="A112" s="7"/>
      <c r="I112" s="7"/>
      <c r="J112" s="7"/>
      <c r="K112" s="7"/>
    </row>
    <row r="113" spans="1:11">
      <c r="A113" s="7"/>
      <c r="I113" s="7"/>
      <c r="J113" s="7"/>
      <c r="K113" s="7"/>
    </row>
    <row r="114" spans="1:11">
      <c r="A114" s="7"/>
      <c r="I114" s="7"/>
      <c r="J114" s="7"/>
      <c r="K114" s="7"/>
    </row>
    <row r="115" spans="1:11">
      <c r="A115" s="7"/>
      <c r="I115" s="7"/>
      <c r="J115" s="7"/>
      <c r="K115" s="7"/>
    </row>
    <row r="116" spans="1:11">
      <c r="A116" s="7"/>
      <c r="I116" s="7"/>
      <c r="J116" s="7"/>
      <c r="K116" s="7"/>
    </row>
    <row r="117" spans="1:11">
      <c r="A117" s="7"/>
      <c r="I117" s="7"/>
      <c r="J117" s="7"/>
      <c r="K117" s="7"/>
    </row>
    <row r="118" spans="1:11">
      <c r="A118" s="7"/>
      <c r="I118" s="7"/>
      <c r="J118" s="7"/>
      <c r="K118" s="7"/>
    </row>
    <row r="119" spans="1:11">
      <c r="A119" s="7"/>
      <c r="I119" s="7"/>
      <c r="J119" s="7"/>
      <c r="K119" s="7"/>
    </row>
    <row r="120" spans="1:11">
      <c r="A120" s="7"/>
      <c r="I120" s="7"/>
      <c r="J120" s="7"/>
      <c r="K120" s="7"/>
    </row>
    <row r="121" spans="1:11">
      <c r="A121" s="7"/>
      <c r="I121" s="7"/>
      <c r="J121" s="7"/>
      <c r="K121" s="7"/>
    </row>
    <row r="122" spans="1:11">
      <c r="A122" s="7"/>
      <c r="I122" s="7"/>
      <c r="J122" s="7"/>
      <c r="K122" s="7"/>
    </row>
    <row r="123" spans="1:11">
      <c r="A123" s="7"/>
      <c r="I123" s="7"/>
      <c r="J123" s="7"/>
      <c r="K123" s="7"/>
    </row>
    <row r="124" spans="1:11">
      <c r="A124" s="7"/>
      <c r="I124" s="7"/>
      <c r="J124" s="7"/>
      <c r="K124" s="7"/>
    </row>
    <row r="125" spans="1:11">
      <c r="A125" s="7"/>
      <c r="I125" s="7"/>
      <c r="J125" s="7"/>
      <c r="K125" s="7"/>
    </row>
    <row r="126" spans="1:11">
      <c r="A126" s="7"/>
      <c r="I126" s="7"/>
      <c r="J126" s="7"/>
      <c r="K126" s="7"/>
    </row>
    <row r="127" spans="1:11">
      <c r="A127" s="7"/>
      <c r="I127" s="7"/>
      <c r="J127" s="7"/>
      <c r="K127" s="7"/>
    </row>
    <row r="128" spans="1:11">
      <c r="A128" s="7"/>
      <c r="I128" s="7"/>
      <c r="J128" s="7"/>
      <c r="K128" s="7"/>
    </row>
    <row r="129" spans="1:11">
      <c r="A129" s="7"/>
      <c r="I129" s="7"/>
      <c r="J129" s="7"/>
      <c r="K129" s="7"/>
    </row>
    <row r="130" spans="1:11">
      <c r="A130" s="7"/>
      <c r="I130" s="7"/>
      <c r="J130" s="7"/>
      <c r="K130" s="7"/>
    </row>
    <row r="131" spans="1:11">
      <c r="A131" s="7"/>
      <c r="I131" s="7"/>
      <c r="J131" s="7"/>
      <c r="K131" s="7"/>
    </row>
    <row r="132" spans="1:11">
      <c r="A132" s="7"/>
      <c r="I132" s="7"/>
      <c r="J132" s="7"/>
      <c r="K132" s="7"/>
    </row>
    <row r="133" spans="1:11">
      <c r="A133" s="7"/>
      <c r="I133" s="7"/>
      <c r="J133" s="7"/>
      <c r="K133" s="7"/>
    </row>
    <row r="134" spans="1:11">
      <c r="A134" s="7"/>
      <c r="I134" s="7"/>
      <c r="J134" s="7"/>
      <c r="K134" s="7"/>
    </row>
    <row r="135" spans="1:11">
      <c r="A135" s="7"/>
      <c r="I135" s="7"/>
      <c r="J135" s="7"/>
      <c r="K135" s="7"/>
    </row>
    <row r="136" spans="1:11">
      <c r="A136" s="7"/>
      <c r="I136" s="7"/>
      <c r="J136" s="7"/>
      <c r="K136" s="7"/>
    </row>
    <row r="137" spans="1:11">
      <c r="A137" s="7"/>
      <c r="I137" s="7"/>
      <c r="J137" s="7"/>
      <c r="K137" s="7"/>
    </row>
    <row r="138" spans="1:11">
      <c r="A138" s="7"/>
      <c r="I138" s="7"/>
      <c r="J138" s="7"/>
      <c r="K138" s="7"/>
    </row>
    <row r="139" spans="1:11">
      <c r="A139" s="7"/>
      <c r="I139" s="7"/>
      <c r="J139" s="7"/>
      <c r="K139" s="7"/>
    </row>
    <row r="140" spans="1:11">
      <c r="A140" s="7"/>
      <c r="I140" s="7"/>
      <c r="J140" s="7"/>
      <c r="K140" s="7"/>
    </row>
    <row r="141" spans="1:11">
      <c r="A141" s="7"/>
      <c r="I141" s="7"/>
      <c r="J141" s="7"/>
      <c r="K141" s="7"/>
    </row>
    <row r="142" spans="1:11">
      <c r="A142" s="7"/>
      <c r="I142" s="7"/>
      <c r="J142" s="7"/>
      <c r="K142" s="7"/>
    </row>
    <row r="143" spans="1:11">
      <c r="A143" s="7"/>
      <c r="I143" s="7"/>
      <c r="J143" s="7"/>
      <c r="K143" s="7"/>
    </row>
    <row r="144" spans="1:11">
      <c r="A144" s="7"/>
      <c r="I144" s="7"/>
      <c r="J144" s="7"/>
      <c r="K144" s="7"/>
    </row>
    <row r="145" spans="1:11">
      <c r="A145" s="7"/>
      <c r="I145" s="7"/>
      <c r="J145" s="7"/>
      <c r="K145" s="7"/>
    </row>
    <row r="146" spans="1:11">
      <c r="A146" s="7"/>
      <c r="I146" s="7"/>
      <c r="J146" s="7"/>
      <c r="K146" s="7"/>
    </row>
    <row r="147" spans="1:11">
      <c r="A147" s="7"/>
      <c r="I147" s="7"/>
      <c r="J147" s="7"/>
      <c r="K147" s="7"/>
    </row>
    <row r="148" spans="1:11">
      <c r="A148" s="7"/>
      <c r="I148" s="7"/>
      <c r="J148" s="7"/>
      <c r="K148" s="7"/>
    </row>
    <row r="149" spans="1:11">
      <c r="A149" s="7"/>
      <c r="I149" s="7"/>
      <c r="J149" s="7"/>
      <c r="K149" s="7"/>
    </row>
    <row r="150" spans="1:11">
      <c r="A150" s="7"/>
      <c r="I150" s="7"/>
      <c r="J150" s="7"/>
      <c r="K150" s="7"/>
    </row>
    <row r="151" spans="1:11">
      <c r="A151" s="7"/>
      <c r="I151" s="7"/>
      <c r="J151" s="7"/>
      <c r="K151" s="7"/>
    </row>
    <row r="152" spans="1:11">
      <c r="A152" s="7"/>
      <c r="I152" s="7"/>
      <c r="J152" s="7"/>
      <c r="K152" s="7"/>
    </row>
    <row r="153" spans="1:11">
      <c r="A153" s="7"/>
      <c r="I153" s="7"/>
      <c r="J153" s="7"/>
      <c r="K153" s="7"/>
    </row>
    <row r="154" spans="1:11">
      <c r="A154" s="7"/>
      <c r="I154" s="7"/>
      <c r="J154" s="7"/>
      <c r="K154" s="7"/>
    </row>
    <row r="155" spans="1:11">
      <c r="A155" s="7"/>
      <c r="I155" s="7"/>
      <c r="J155" s="7"/>
      <c r="K155" s="7"/>
    </row>
    <row r="156" spans="1:11">
      <c r="A156" s="7"/>
      <c r="I156" s="7"/>
      <c r="J156" s="7"/>
      <c r="K156" s="7"/>
    </row>
    <row r="157" spans="1:11">
      <c r="A157" s="7"/>
      <c r="I157" s="7"/>
      <c r="J157" s="7"/>
      <c r="K157" s="7"/>
    </row>
    <row r="158" spans="1:11">
      <c r="A158" s="7"/>
      <c r="I158" s="7"/>
      <c r="J158" s="7"/>
      <c r="K158" s="7"/>
    </row>
    <row r="159" spans="1:11">
      <c r="A159" s="7"/>
      <c r="I159" s="7"/>
      <c r="J159" s="7"/>
      <c r="K159" s="7"/>
    </row>
    <row r="160" spans="1:11">
      <c r="A160" s="7"/>
      <c r="I160" s="7"/>
      <c r="J160" s="7"/>
      <c r="K160" s="7"/>
    </row>
    <row r="161" spans="1:11">
      <c r="A161" s="7"/>
      <c r="I161" s="7"/>
      <c r="J161" s="7"/>
      <c r="K161" s="7"/>
    </row>
    <row r="162" spans="1:11">
      <c r="A162" s="7"/>
      <c r="I162" s="7"/>
      <c r="J162" s="7"/>
      <c r="K162" s="7"/>
    </row>
    <row r="163" spans="1:11">
      <c r="A163" s="7"/>
      <c r="I163" s="7"/>
      <c r="J163" s="7"/>
      <c r="K163" s="7"/>
    </row>
    <row r="164" spans="1:11">
      <c r="A164" s="7"/>
      <c r="I164" s="7"/>
      <c r="J164" s="7"/>
      <c r="K164" s="7"/>
    </row>
    <row r="165" spans="1:11">
      <c r="A165" s="7"/>
      <c r="I165" s="7"/>
      <c r="J165" s="7"/>
      <c r="K165" s="7"/>
    </row>
    <row r="166" spans="1:11">
      <c r="A166" s="7"/>
      <c r="I166" s="7"/>
      <c r="J166" s="7"/>
      <c r="K166" s="7"/>
    </row>
    <row r="167" spans="1:11">
      <c r="A167" s="7"/>
      <c r="I167" s="7"/>
      <c r="J167" s="7"/>
      <c r="K167" s="7"/>
    </row>
    <row r="168" spans="1:11">
      <c r="A168" s="7"/>
      <c r="I168" s="7"/>
      <c r="J168" s="7"/>
      <c r="K168" s="7"/>
    </row>
    <row r="169" spans="1:11">
      <c r="A169" s="7"/>
      <c r="I169" s="7"/>
      <c r="J169" s="7"/>
      <c r="K169" s="7"/>
    </row>
    <row r="170" spans="1:11">
      <c r="A170" s="7"/>
      <c r="I170" s="7"/>
      <c r="J170" s="7"/>
      <c r="K170" s="7"/>
    </row>
    <row r="171" spans="1:11">
      <c r="A171" s="7"/>
      <c r="I171" s="7"/>
      <c r="J171" s="7"/>
      <c r="K171" s="7"/>
    </row>
    <row r="172" spans="1:11">
      <c r="A172" s="7"/>
      <c r="I172" s="7"/>
      <c r="J172" s="7"/>
      <c r="K172" s="7"/>
    </row>
    <row r="173" spans="1:11">
      <c r="A173" s="7"/>
      <c r="I173" s="7"/>
      <c r="J173" s="7"/>
      <c r="K173" s="7"/>
    </row>
    <row r="174" spans="1:11">
      <c r="A174" s="7"/>
      <c r="I174" s="7"/>
      <c r="J174" s="7"/>
      <c r="K174" s="7"/>
    </row>
    <row r="175" spans="1:11">
      <c r="A175" s="7"/>
      <c r="I175" s="7"/>
      <c r="J175" s="7"/>
      <c r="K175" s="7"/>
    </row>
    <row r="176" spans="1:11">
      <c r="A176" s="7"/>
      <c r="I176" s="7"/>
      <c r="J176" s="7"/>
      <c r="K176" s="7"/>
    </row>
    <row r="177" spans="1:11">
      <c r="A177" s="7"/>
      <c r="I177" s="7"/>
      <c r="J177" s="7"/>
      <c r="K177" s="7"/>
    </row>
    <row r="178" spans="1:11">
      <c r="A178" s="7"/>
      <c r="I178" s="7"/>
      <c r="J178" s="7"/>
      <c r="K178" s="7"/>
    </row>
    <row r="179" spans="1:11">
      <c r="A179" s="7"/>
      <c r="I179" s="7"/>
      <c r="J179" s="7"/>
      <c r="K179" s="7"/>
    </row>
    <row r="180" spans="1:11">
      <c r="A180" s="7"/>
      <c r="I180" s="7"/>
      <c r="J180" s="7"/>
      <c r="K180" s="7"/>
    </row>
    <row r="181" spans="1:11">
      <c r="A181" s="7"/>
      <c r="I181" s="7"/>
      <c r="J181" s="7"/>
      <c r="K181" s="7"/>
    </row>
    <row r="182" spans="1:11">
      <c r="A182" s="7"/>
      <c r="I182" s="7"/>
      <c r="J182" s="7"/>
      <c r="K182" s="7"/>
    </row>
    <row r="183" spans="1:11">
      <c r="A183" s="7"/>
      <c r="I183" s="7"/>
      <c r="J183" s="7"/>
      <c r="K183" s="7"/>
    </row>
    <row r="184" spans="1:11">
      <c r="A184" s="7"/>
      <c r="I184" s="7"/>
      <c r="J184" s="7"/>
      <c r="K184" s="7"/>
    </row>
    <row r="185" spans="1:11">
      <c r="A185" s="7"/>
      <c r="I185" s="7"/>
      <c r="J185" s="7"/>
      <c r="K185" s="7"/>
    </row>
    <row r="186" spans="1:11">
      <c r="A186" s="7"/>
      <c r="I186" s="7"/>
      <c r="J186" s="7"/>
      <c r="K186" s="7"/>
    </row>
    <row r="187" spans="1:11">
      <c r="A187" s="7"/>
      <c r="I187" s="7"/>
      <c r="J187" s="7"/>
      <c r="K187" s="7"/>
    </row>
    <row r="188" spans="1:11">
      <c r="A188" s="7"/>
      <c r="I188" s="7"/>
      <c r="J188" s="7"/>
      <c r="K188" s="7"/>
    </row>
    <row r="189" spans="1:11">
      <c r="A189" s="7"/>
      <c r="I189" s="7"/>
      <c r="J189" s="7"/>
      <c r="K189" s="7"/>
    </row>
    <row r="190" spans="1:11">
      <c r="A190" s="7"/>
      <c r="I190" s="7"/>
      <c r="J190" s="7"/>
      <c r="K190" s="7"/>
    </row>
    <row r="191" spans="1:11">
      <c r="A191" s="7"/>
      <c r="I191" s="7"/>
      <c r="J191" s="7"/>
      <c r="K191" s="7"/>
    </row>
    <row r="192" spans="1:11">
      <c r="A192" s="7"/>
      <c r="I192" s="7"/>
      <c r="J192" s="7"/>
      <c r="K192" s="7"/>
    </row>
    <row r="193" spans="1:11">
      <c r="A193" s="7"/>
      <c r="I193" s="7"/>
      <c r="J193" s="7"/>
      <c r="K193" s="7"/>
    </row>
    <row r="194" spans="1:11">
      <c r="A194" s="7"/>
      <c r="I194" s="7"/>
      <c r="J194" s="7"/>
      <c r="K194" s="7"/>
    </row>
    <row r="195" spans="1:11">
      <c r="A195" s="7"/>
      <c r="I195" s="7"/>
      <c r="J195" s="7"/>
      <c r="K195" s="7"/>
    </row>
    <row r="196" spans="1:11">
      <c r="A196" s="7"/>
      <c r="I196" s="7"/>
      <c r="J196" s="7"/>
      <c r="K196" s="7"/>
    </row>
    <row r="197" spans="1:11">
      <c r="A197" s="7"/>
      <c r="I197" s="7"/>
      <c r="J197" s="7"/>
      <c r="K197" s="7"/>
    </row>
    <row r="198" spans="1:11">
      <c r="A198" s="7"/>
      <c r="I198" s="7"/>
      <c r="J198" s="7"/>
      <c r="K198" s="7"/>
    </row>
    <row r="199" spans="1:11">
      <c r="A199" s="7"/>
      <c r="I199" s="7"/>
      <c r="J199" s="7"/>
      <c r="K199" s="7"/>
    </row>
    <row r="200" spans="1:11">
      <c r="A200" s="7"/>
      <c r="I200" s="7"/>
      <c r="J200" s="7"/>
      <c r="K200" s="7"/>
    </row>
    <row r="201" spans="1:11">
      <c r="A201" s="7"/>
      <c r="I201" s="7"/>
      <c r="J201" s="7"/>
      <c r="K201" s="7"/>
    </row>
    <row r="202" spans="1:11">
      <c r="A202" s="7"/>
      <c r="I202" s="7"/>
      <c r="J202" s="7"/>
      <c r="K202" s="7"/>
    </row>
    <row r="203" spans="1:11">
      <c r="A203" s="7"/>
      <c r="I203" s="7"/>
      <c r="J203" s="7"/>
      <c r="K203" s="7"/>
    </row>
    <row r="204" spans="1:11">
      <c r="A204" s="7"/>
      <c r="I204" s="7"/>
      <c r="J204" s="7"/>
      <c r="K204" s="7"/>
    </row>
    <row r="205" spans="1:11">
      <c r="A205" s="7"/>
      <c r="I205" s="7"/>
      <c r="J205" s="7"/>
      <c r="K205" s="7"/>
    </row>
    <row r="206" spans="1:11">
      <c r="A206" s="7"/>
      <c r="I206" s="7"/>
      <c r="J206" s="7"/>
      <c r="K206" s="7"/>
    </row>
    <row r="207" spans="1:11">
      <c r="A207" s="7"/>
      <c r="I207" s="7"/>
      <c r="J207" s="7"/>
      <c r="K207" s="7"/>
    </row>
    <row r="208" spans="1:11">
      <c r="A208" s="7"/>
      <c r="I208" s="7"/>
      <c r="J208" s="7"/>
      <c r="K208" s="7"/>
    </row>
    <row r="209" spans="1:11">
      <c r="A209" s="7"/>
      <c r="I209" s="7"/>
      <c r="J209" s="7"/>
      <c r="K209" s="7"/>
    </row>
    <row r="210" spans="1:11">
      <c r="A210" s="7"/>
      <c r="I210" s="7"/>
      <c r="J210" s="7"/>
      <c r="K210" s="7"/>
    </row>
    <row r="211" spans="1:11">
      <c r="A211" s="7"/>
      <c r="I211" s="7"/>
      <c r="J211" s="7"/>
      <c r="K211" s="7"/>
    </row>
    <row r="212" spans="1:11">
      <c r="A212" s="7"/>
      <c r="I212" s="7"/>
      <c r="J212" s="7"/>
      <c r="K212" s="7"/>
    </row>
    <row r="213" spans="1:11">
      <c r="A213" s="7"/>
      <c r="I213" s="7"/>
      <c r="J213" s="7"/>
      <c r="K213" s="7"/>
    </row>
    <row r="214" spans="1:11">
      <c r="A214" s="7"/>
      <c r="I214" s="7"/>
      <c r="J214" s="7"/>
      <c r="K214" s="7"/>
    </row>
    <row r="215" spans="1:11">
      <c r="A215" s="7"/>
      <c r="I215" s="7"/>
      <c r="J215" s="7"/>
      <c r="K215" s="7"/>
    </row>
    <row r="216" spans="1:11">
      <c r="A216" s="7"/>
      <c r="I216" s="7"/>
      <c r="J216" s="7"/>
      <c r="K216" s="7"/>
    </row>
    <row r="217" spans="1:11">
      <c r="A217" s="7"/>
      <c r="I217" s="7"/>
      <c r="J217" s="7"/>
      <c r="K217" s="7"/>
    </row>
    <row r="218" spans="1:11">
      <c r="A218" s="7"/>
      <c r="I218" s="7"/>
      <c r="J218" s="7"/>
      <c r="K218" s="7"/>
    </row>
    <row r="219" spans="1:11">
      <c r="A219" s="7"/>
      <c r="I219" s="7"/>
      <c r="J219" s="7"/>
      <c r="K219" s="7"/>
    </row>
    <row r="220" spans="1:11">
      <c r="A220" s="7"/>
      <c r="I220" s="7"/>
      <c r="J220" s="7"/>
      <c r="K220" s="7"/>
    </row>
    <row r="221" spans="1:11">
      <c r="A221" s="7"/>
      <c r="I221" s="7"/>
      <c r="J221" s="7"/>
      <c r="K221" s="7"/>
    </row>
    <row r="222" spans="1:11">
      <c r="A222" s="7"/>
      <c r="I222" s="7"/>
      <c r="J222" s="7"/>
      <c r="K222" s="7"/>
    </row>
    <row r="223" spans="1:11">
      <c r="A223" s="7"/>
      <c r="I223" s="7"/>
      <c r="J223" s="7"/>
      <c r="K223" s="7"/>
    </row>
    <row r="224" spans="1:11">
      <c r="A224" s="7"/>
      <c r="I224" s="7"/>
      <c r="J224" s="7"/>
      <c r="K224" s="7"/>
    </row>
    <row r="225" spans="1:11">
      <c r="A225" s="7"/>
      <c r="I225" s="7"/>
      <c r="J225" s="7"/>
      <c r="K225" s="7"/>
    </row>
    <row r="226" spans="1:11">
      <c r="A226" s="7"/>
      <c r="I226" s="7"/>
      <c r="J226" s="7"/>
      <c r="K226" s="7"/>
    </row>
    <row r="227" spans="1:11">
      <c r="A227" s="7"/>
      <c r="I227" s="7"/>
      <c r="J227" s="7"/>
      <c r="K227" s="7"/>
    </row>
    <row r="228" spans="1:11">
      <c r="A228" s="7"/>
      <c r="I228" s="7"/>
      <c r="J228" s="7"/>
      <c r="K228" s="7"/>
    </row>
    <row r="229" spans="1:11">
      <c r="A229" s="7"/>
      <c r="I229" s="7"/>
      <c r="J229" s="7"/>
      <c r="K229" s="7"/>
    </row>
    <row r="230" spans="1:11">
      <c r="A230" s="7"/>
      <c r="I230" s="7"/>
      <c r="J230" s="7"/>
      <c r="K230" s="7"/>
    </row>
    <row r="231" spans="1:11">
      <c r="A231" s="7"/>
      <c r="I231" s="7"/>
      <c r="J231" s="7"/>
      <c r="K231" s="7"/>
    </row>
    <row r="232" spans="1:11">
      <c r="A232" s="7"/>
      <c r="I232" s="7"/>
      <c r="J232" s="7"/>
      <c r="K232" s="7"/>
    </row>
    <row r="233" spans="1:11">
      <c r="A233" s="7"/>
      <c r="I233" s="7"/>
      <c r="J233" s="7"/>
      <c r="K233" s="7"/>
    </row>
    <row r="234" spans="1:11">
      <c r="A234" s="7"/>
      <c r="I234" s="7"/>
      <c r="J234" s="7"/>
      <c r="K234" s="7"/>
    </row>
    <row r="235" spans="1:11">
      <c r="A235" s="7"/>
      <c r="I235" s="7"/>
      <c r="J235" s="7"/>
      <c r="K235" s="7"/>
    </row>
    <row r="236" spans="1:11">
      <c r="A236" s="7"/>
      <c r="I236" s="7"/>
      <c r="J236" s="7"/>
      <c r="K236" s="7"/>
    </row>
    <row r="237" spans="1:11">
      <c r="A237" s="7"/>
      <c r="I237" s="7"/>
      <c r="J237" s="7"/>
      <c r="K237" s="7"/>
    </row>
    <row r="238" spans="1:11">
      <c r="A238" s="7"/>
      <c r="I238" s="7"/>
      <c r="J238" s="7"/>
      <c r="K238" s="7"/>
    </row>
    <row r="239" spans="1:11">
      <c r="A239" s="7"/>
      <c r="I239" s="7"/>
      <c r="J239" s="7"/>
      <c r="K239" s="7"/>
    </row>
    <row r="240" spans="1:11">
      <c r="A240" s="7"/>
      <c r="I240" s="7"/>
      <c r="J240" s="7"/>
      <c r="K240" s="7"/>
    </row>
    <row r="241" spans="1:11">
      <c r="A241" s="7"/>
      <c r="I241" s="7"/>
      <c r="J241" s="7"/>
      <c r="K241" s="7"/>
    </row>
    <row r="242" spans="1:11">
      <c r="A242" s="7"/>
      <c r="I242" s="7"/>
      <c r="J242" s="7"/>
      <c r="K242" s="7"/>
    </row>
    <row r="243" spans="1:11">
      <c r="A243" s="7"/>
      <c r="I243" s="7"/>
      <c r="J243" s="7"/>
      <c r="K243" s="7"/>
    </row>
    <row r="244" spans="1:11">
      <c r="A244" s="7"/>
      <c r="I244" s="7"/>
      <c r="J244" s="7"/>
      <c r="K244" s="7"/>
    </row>
    <row r="245" spans="1:11">
      <c r="A245" s="7"/>
      <c r="I245" s="7"/>
      <c r="J245" s="7"/>
      <c r="K245" s="7"/>
    </row>
    <row r="246" spans="1:11">
      <c r="A246" s="7"/>
      <c r="I246" s="7"/>
      <c r="J246" s="7"/>
      <c r="K246" s="7"/>
    </row>
    <row r="247" spans="1:11">
      <c r="A247" s="7"/>
      <c r="I247" s="7"/>
      <c r="J247" s="7"/>
      <c r="K247" s="7"/>
    </row>
    <row r="248" spans="1:11">
      <c r="A248" s="7"/>
      <c r="I248" s="7"/>
      <c r="J248" s="7"/>
      <c r="K248" s="7"/>
    </row>
    <row r="249" spans="1:11">
      <c r="A249" s="7"/>
      <c r="I249" s="7"/>
      <c r="J249" s="7"/>
      <c r="K249" s="7"/>
    </row>
    <row r="250" spans="1:11">
      <c r="A250" s="7"/>
      <c r="I250" s="7"/>
      <c r="J250" s="7"/>
      <c r="K250" s="7"/>
    </row>
    <row r="251" spans="1:11">
      <c r="A251" s="7"/>
      <c r="I251" s="7"/>
      <c r="J251" s="7"/>
      <c r="K251" s="7"/>
    </row>
    <row r="252" spans="1:11">
      <c r="A252" s="7"/>
      <c r="I252" s="7"/>
      <c r="J252" s="7"/>
      <c r="K252" s="7"/>
    </row>
    <row r="253" spans="1:11">
      <c r="A253" s="7"/>
      <c r="I253" s="7"/>
      <c r="J253" s="7"/>
      <c r="K253" s="7"/>
    </row>
    <row r="254" spans="1:11">
      <c r="A254" s="7"/>
      <c r="I254" s="7"/>
      <c r="J254" s="7"/>
      <c r="K254" s="7"/>
    </row>
    <row r="255" spans="1:11">
      <c r="A255" s="7"/>
      <c r="I255" s="7"/>
      <c r="J255" s="7"/>
      <c r="K255" s="7"/>
    </row>
    <row r="256" spans="1:11">
      <c r="A256" s="7"/>
      <c r="I256" s="7"/>
      <c r="J256" s="7"/>
      <c r="K256" s="7"/>
    </row>
    <row r="257" spans="1:11">
      <c r="A257" s="7"/>
      <c r="I257" s="7"/>
      <c r="J257" s="7"/>
      <c r="K257" s="7"/>
    </row>
    <row r="258" spans="1:11">
      <c r="A258" s="7"/>
      <c r="I258" s="7"/>
      <c r="J258" s="7"/>
      <c r="K258" s="7"/>
    </row>
    <row r="259" spans="1:11">
      <c r="A259" s="7"/>
      <c r="I259" s="7"/>
      <c r="J259" s="7"/>
      <c r="K259" s="7"/>
    </row>
    <row r="260" spans="1:11">
      <c r="A260" s="7"/>
      <c r="I260" s="7"/>
      <c r="J260" s="7"/>
      <c r="K260" s="7"/>
    </row>
    <row r="261" spans="1:11">
      <c r="A261" s="7"/>
      <c r="I261" s="7"/>
      <c r="J261" s="7"/>
      <c r="K261" s="7"/>
    </row>
    <row r="262" spans="1:11">
      <c r="A262" s="7"/>
      <c r="I262" s="7"/>
      <c r="J262" s="7"/>
      <c r="K262" s="7"/>
    </row>
    <row r="263" spans="1:11">
      <c r="A263" s="7"/>
      <c r="I263" s="7"/>
      <c r="J263" s="7"/>
      <c r="K263" s="7"/>
    </row>
    <row r="264" spans="1:11">
      <c r="A264" s="7"/>
      <c r="I264" s="7"/>
      <c r="J264" s="7"/>
      <c r="K264" s="7"/>
    </row>
    <row r="265" spans="1:11">
      <c r="A265" s="7"/>
      <c r="I265" s="7"/>
      <c r="J265" s="7"/>
      <c r="K265" s="7"/>
    </row>
    <row r="266" spans="1:11">
      <c r="A266" s="7"/>
      <c r="I266" s="7"/>
      <c r="J266" s="7"/>
      <c r="K266" s="7"/>
    </row>
    <row r="267" spans="1:11">
      <c r="A267" s="7"/>
      <c r="I267" s="7"/>
      <c r="J267" s="7"/>
      <c r="K267" s="7"/>
    </row>
    <row r="268" spans="1:11">
      <c r="A268" s="7"/>
      <c r="I268" s="7"/>
      <c r="J268" s="7"/>
      <c r="K268" s="7"/>
    </row>
    <row r="269" spans="1:11">
      <c r="A269" s="7"/>
      <c r="I269" s="7"/>
      <c r="J269" s="7"/>
      <c r="K269" s="7"/>
    </row>
    <row r="270" spans="1:11">
      <c r="A270" s="7"/>
      <c r="I270" s="7"/>
      <c r="J270" s="7"/>
      <c r="K270" s="7"/>
    </row>
    <row r="271" spans="1:11">
      <c r="A271" s="7"/>
      <c r="I271" s="7"/>
      <c r="J271" s="7"/>
      <c r="K271" s="7"/>
    </row>
    <row r="272" spans="1:11">
      <c r="A272" s="7"/>
      <c r="I272" s="7"/>
      <c r="J272" s="7"/>
      <c r="K272" s="7"/>
    </row>
    <row r="273" spans="1:11">
      <c r="A273" s="7"/>
      <c r="I273" s="7"/>
      <c r="J273" s="7"/>
      <c r="K273" s="7"/>
    </row>
    <row r="274" spans="1:11">
      <c r="A274" s="7"/>
      <c r="I274" s="7"/>
      <c r="J274" s="7"/>
      <c r="K274" s="7"/>
    </row>
    <row r="275" spans="1:11">
      <c r="A275" s="7"/>
      <c r="I275" s="7"/>
      <c r="J275" s="7"/>
      <c r="K275" s="7"/>
    </row>
    <row r="276" spans="1:11">
      <c r="A276" s="7"/>
      <c r="I276" s="7"/>
      <c r="J276" s="7"/>
      <c r="K276" s="7"/>
    </row>
    <row r="277" spans="1:11">
      <c r="A277" s="7"/>
      <c r="I277" s="7"/>
      <c r="J277" s="7"/>
      <c r="K277" s="7"/>
    </row>
    <row r="278" spans="1:11">
      <c r="A278" s="7"/>
      <c r="I278" s="7"/>
      <c r="J278" s="7"/>
      <c r="K278" s="7"/>
    </row>
    <row r="279" spans="1:11">
      <c r="A279" s="7"/>
      <c r="I279" s="7"/>
      <c r="J279" s="7"/>
      <c r="K279" s="7"/>
    </row>
    <row r="280" spans="1:11">
      <c r="A280" s="7"/>
      <c r="I280" s="7"/>
      <c r="J280" s="7"/>
      <c r="K280" s="7"/>
    </row>
    <row r="281" spans="1:11">
      <c r="A281" s="7"/>
      <c r="I281" s="7"/>
      <c r="J281" s="7"/>
      <c r="K281" s="7"/>
    </row>
    <row r="282" spans="1:11">
      <c r="A282" s="7"/>
      <c r="I282" s="7"/>
      <c r="J282" s="7"/>
      <c r="K282" s="7"/>
    </row>
    <row r="283" spans="1:11">
      <c r="A283" s="7"/>
      <c r="I283" s="7"/>
      <c r="J283" s="7"/>
      <c r="K283" s="7"/>
    </row>
    <row r="284" spans="1:11">
      <c r="A284" s="7"/>
      <c r="I284" s="7"/>
      <c r="J284" s="7"/>
      <c r="K284" s="7"/>
    </row>
    <row r="285" spans="1:11">
      <c r="A285" s="7"/>
      <c r="I285" s="7"/>
      <c r="J285" s="7"/>
      <c r="K285" s="7"/>
    </row>
    <row r="286" spans="1:11">
      <c r="A286" s="7"/>
      <c r="I286" s="7"/>
      <c r="J286" s="7"/>
      <c r="K286" s="7"/>
    </row>
    <row r="287" spans="1:11">
      <c r="A287" s="7"/>
      <c r="I287" s="7"/>
      <c r="J287" s="7"/>
      <c r="K287" s="7"/>
    </row>
    <row r="288" spans="1:11">
      <c r="A288" s="7"/>
      <c r="I288" s="7"/>
      <c r="J288" s="7"/>
      <c r="K288" s="7"/>
    </row>
    <row r="289" spans="1:11">
      <c r="A289" s="7"/>
      <c r="I289" s="7"/>
      <c r="J289" s="7"/>
      <c r="K289" s="7"/>
    </row>
    <row r="290" spans="1:11">
      <c r="A290" s="7"/>
      <c r="I290" s="7"/>
      <c r="J290" s="7"/>
      <c r="K290" s="7"/>
    </row>
    <row r="291" spans="1:11">
      <c r="A291" s="7"/>
      <c r="I291" s="7"/>
      <c r="J291" s="7"/>
      <c r="K291" s="7"/>
    </row>
    <row r="292" spans="1:11">
      <c r="A292" s="7"/>
      <c r="I292" s="7"/>
      <c r="J292" s="7"/>
      <c r="K292" s="7"/>
    </row>
    <row r="293" spans="1:11">
      <c r="A293" s="7"/>
      <c r="I293" s="7"/>
      <c r="J293" s="7"/>
      <c r="K293" s="7"/>
    </row>
    <row r="294" spans="1:11">
      <c r="A294" s="7"/>
      <c r="I294" s="7"/>
      <c r="J294" s="7"/>
      <c r="K294" s="7"/>
    </row>
    <row r="295" spans="1:11">
      <c r="A295" s="7"/>
      <c r="I295" s="7"/>
      <c r="J295" s="7"/>
      <c r="K295" s="7"/>
    </row>
    <row r="296" spans="1:11">
      <c r="A296" s="7"/>
      <c r="I296" s="7"/>
      <c r="J296" s="7"/>
      <c r="K296" s="7"/>
    </row>
    <row r="297" spans="1:11">
      <c r="A297" s="7"/>
      <c r="I297" s="7"/>
      <c r="J297" s="7"/>
      <c r="K297" s="7"/>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r:id="rId1"/>
      <headerFooter alignWithMargins="0"/>
    </customSheetView>
  </customSheetViews>
  <mergeCells count="12">
    <mergeCell ref="A27:J27"/>
    <mergeCell ref="A28:J28"/>
    <mergeCell ref="B4:J4"/>
    <mergeCell ref="B5:C5"/>
    <mergeCell ref="A4:A8"/>
    <mergeCell ref="B6:B7"/>
    <mergeCell ref="C6:C7"/>
    <mergeCell ref="D6:D7"/>
    <mergeCell ref="B8:H8"/>
    <mergeCell ref="I5:J7"/>
    <mergeCell ref="D5:H5"/>
    <mergeCell ref="E6:H6"/>
  </mergeCells>
  <phoneticPr fontId="0" type="noConversion"/>
  <hyperlinks>
    <hyperlink ref="L1" location="'Spis tablic_Contents'!A1" display="&lt; POWRÓT"/>
    <hyperlink ref="L2" location="'Spis tablic_Contents'!A1" display="&lt; BACK"/>
  </hyperlinks>
  <pageMargins left="0.74803149606299213" right="0.74803149606299213" top="0.78740157480314965" bottom="0.78740157480314965" header="0.51181102362204722" footer="0.51181102362204722"/>
  <pageSetup paperSize="9" scale="74" fitToHeight="0" orientation="landscape" r:id="rId2"/>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9"/>
  <sheetViews>
    <sheetView showGridLines="0" zoomScaleNormal="100" workbookViewId="0">
      <selection activeCell="C29" sqref="C29"/>
    </sheetView>
  </sheetViews>
  <sheetFormatPr defaultRowHeight="12"/>
  <cols>
    <col min="1" max="1" width="21.42578125" style="10" customWidth="1"/>
    <col min="2" max="12" width="13" style="10" customWidth="1"/>
    <col min="13" max="16384" width="9.140625" style="10"/>
  </cols>
  <sheetData>
    <row r="1" spans="1:24" ht="14.25" customHeight="1">
      <c r="A1" s="561" t="s">
        <v>1759</v>
      </c>
      <c r="B1" s="561"/>
      <c r="C1" s="561"/>
      <c r="D1" s="561"/>
      <c r="E1" s="561"/>
      <c r="F1" s="561"/>
      <c r="G1" s="561"/>
      <c r="H1" s="561"/>
      <c r="I1" s="561"/>
      <c r="J1" s="561"/>
      <c r="K1" s="561"/>
      <c r="L1" s="561"/>
      <c r="N1" s="2" t="s">
        <v>623</v>
      </c>
    </row>
    <row r="2" spans="1:24" s="564" customFormat="1" ht="14.25" customHeight="1">
      <c r="A2" s="459" t="s">
        <v>1028</v>
      </c>
      <c r="B2" s="459"/>
      <c r="C2" s="459"/>
      <c r="D2" s="459"/>
      <c r="E2" s="459"/>
      <c r="F2" s="459"/>
      <c r="G2" s="459"/>
      <c r="H2" s="459"/>
      <c r="I2" s="459"/>
      <c r="J2" s="459"/>
      <c r="K2" s="459"/>
      <c r="L2" s="459"/>
      <c r="N2" s="941" t="s">
        <v>624</v>
      </c>
      <c r="O2" s="281"/>
    </row>
    <row r="3" spans="1:24" ht="5.0999999999999996" customHeight="1">
      <c r="A3" s="14"/>
      <c r="B3" s="562"/>
      <c r="C3" s="562"/>
      <c r="D3" s="17"/>
      <c r="E3" s="562"/>
      <c r="F3" s="562"/>
      <c r="G3" s="17"/>
      <c r="H3" s="17"/>
      <c r="I3" s="17"/>
      <c r="J3" s="562"/>
      <c r="K3" s="562"/>
      <c r="L3" s="562"/>
    </row>
    <row r="4" spans="1:24" ht="42.75" customHeight="1">
      <c r="A4" s="884" t="s">
        <v>1383</v>
      </c>
      <c r="B4" s="785" t="s">
        <v>1331</v>
      </c>
      <c r="C4" s="785" t="s">
        <v>1439</v>
      </c>
      <c r="D4" s="784" t="s">
        <v>1440</v>
      </c>
      <c r="E4" s="785" t="s">
        <v>1333</v>
      </c>
      <c r="F4" s="785" t="s">
        <v>1334</v>
      </c>
      <c r="G4" s="784" t="s">
        <v>1441</v>
      </c>
      <c r="H4" s="784" t="s">
        <v>1442</v>
      </c>
      <c r="I4" s="784" t="s">
        <v>1443</v>
      </c>
      <c r="J4" s="785" t="s">
        <v>1336</v>
      </c>
      <c r="K4" s="785" t="s">
        <v>1337</v>
      </c>
      <c r="L4" s="783" t="s">
        <v>1338</v>
      </c>
    </row>
    <row r="5" spans="1:24" ht="33" customHeight="1">
      <c r="A5" s="889"/>
      <c r="B5" s="942" t="s">
        <v>1444</v>
      </c>
      <c r="C5" s="942"/>
      <c r="D5" s="942"/>
      <c r="E5" s="942"/>
      <c r="F5" s="942"/>
      <c r="G5" s="942"/>
      <c r="H5" s="942"/>
      <c r="I5" s="942"/>
      <c r="J5" s="942"/>
      <c r="K5" s="942"/>
      <c r="L5" s="886"/>
    </row>
    <row r="6" spans="1:24" ht="14.25" customHeight="1">
      <c r="A6" s="537" t="s">
        <v>304</v>
      </c>
      <c r="B6" s="943">
        <v>3857</v>
      </c>
      <c r="C6" s="943">
        <v>22846</v>
      </c>
      <c r="D6" s="943">
        <v>1462</v>
      </c>
      <c r="E6" s="943">
        <v>80386</v>
      </c>
      <c r="F6" s="943">
        <v>1539</v>
      </c>
      <c r="G6" s="943">
        <v>348</v>
      </c>
      <c r="H6" s="943">
        <v>7816</v>
      </c>
      <c r="I6" s="943">
        <v>361</v>
      </c>
      <c r="J6" s="943">
        <v>15601</v>
      </c>
      <c r="K6" s="943">
        <v>36414</v>
      </c>
      <c r="L6" s="414">
        <v>5707</v>
      </c>
    </row>
    <row r="7" spans="1:24" ht="14.25" customHeight="1">
      <c r="A7" s="495" t="s">
        <v>698</v>
      </c>
      <c r="B7" s="27"/>
      <c r="C7" s="27"/>
      <c r="D7" s="27"/>
      <c r="E7" s="27"/>
      <c r="F7" s="27"/>
      <c r="G7" s="27"/>
      <c r="H7" s="27"/>
      <c r="I7" s="27"/>
      <c r="J7" s="27"/>
      <c r="K7" s="27"/>
      <c r="L7" s="492"/>
    </row>
    <row r="8" spans="1:24" ht="14.25" customHeight="1">
      <c r="A8" s="541" t="s">
        <v>249</v>
      </c>
      <c r="B8" s="557">
        <v>1309</v>
      </c>
      <c r="C8" s="557">
        <v>33</v>
      </c>
      <c r="D8" s="27">
        <v>2</v>
      </c>
      <c r="E8" s="557">
        <v>1443</v>
      </c>
      <c r="F8" s="557">
        <v>58</v>
      </c>
      <c r="G8" s="557">
        <v>1</v>
      </c>
      <c r="H8" s="557">
        <v>752</v>
      </c>
      <c r="I8" s="27">
        <v>27</v>
      </c>
      <c r="J8" s="557">
        <v>73</v>
      </c>
      <c r="K8" s="557">
        <v>4010</v>
      </c>
      <c r="L8" s="490">
        <v>615</v>
      </c>
      <c r="N8" s="563"/>
      <c r="O8" s="563"/>
      <c r="P8" s="563"/>
      <c r="Q8" s="563"/>
      <c r="R8" s="563"/>
      <c r="S8" s="563"/>
      <c r="T8" s="563"/>
      <c r="U8" s="563"/>
      <c r="V8" s="563"/>
      <c r="W8" s="563"/>
      <c r="X8" s="563"/>
    </row>
    <row r="9" spans="1:24" ht="14.25" customHeight="1">
      <c r="A9" s="541" t="s">
        <v>250</v>
      </c>
      <c r="B9" s="557">
        <v>41</v>
      </c>
      <c r="C9" s="557">
        <v>227</v>
      </c>
      <c r="D9" s="557">
        <v>1</v>
      </c>
      <c r="E9" s="557">
        <v>573</v>
      </c>
      <c r="F9" s="27">
        <v>16</v>
      </c>
      <c r="G9" s="27">
        <v>15</v>
      </c>
      <c r="H9" s="557">
        <v>195</v>
      </c>
      <c r="I9" s="944" t="s">
        <v>683</v>
      </c>
      <c r="J9" s="557">
        <v>231</v>
      </c>
      <c r="K9" s="557">
        <v>271</v>
      </c>
      <c r="L9" s="490">
        <v>39</v>
      </c>
      <c r="N9" s="563"/>
      <c r="O9" s="563"/>
      <c r="P9" s="563"/>
      <c r="Q9" s="563"/>
      <c r="R9" s="563"/>
      <c r="S9" s="563"/>
      <c r="T9" s="563"/>
      <c r="U9" s="563"/>
      <c r="V9" s="563"/>
      <c r="W9" s="563"/>
      <c r="X9" s="563"/>
    </row>
    <row r="10" spans="1:24" ht="14.25" customHeight="1">
      <c r="A10" s="541" t="s">
        <v>251</v>
      </c>
      <c r="B10" s="557">
        <v>14</v>
      </c>
      <c r="C10" s="557">
        <v>123</v>
      </c>
      <c r="D10" s="944" t="s">
        <v>683</v>
      </c>
      <c r="E10" s="557">
        <v>955</v>
      </c>
      <c r="F10" s="557">
        <v>5</v>
      </c>
      <c r="G10" s="557">
        <v>153</v>
      </c>
      <c r="H10" s="557">
        <v>84</v>
      </c>
      <c r="I10" s="944" t="s">
        <v>683</v>
      </c>
      <c r="J10" s="557">
        <v>828</v>
      </c>
      <c r="K10" s="557">
        <v>312</v>
      </c>
      <c r="L10" s="490">
        <v>228</v>
      </c>
      <c r="N10" s="563"/>
      <c r="O10" s="563"/>
      <c r="P10" s="563"/>
      <c r="Q10" s="563"/>
      <c r="R10" s="563"/>
      <c r="S10" s="563"/>
      <c r="T10" s="563"/>
      <c r="U10" s="563"/>
      <c r="V10" s="563"/>
      <c r="W10" s="563"/>
      <c r="X10" s="563"/>
    </row>
    <row r="11" spans="1:24" ht="14.25" customHeight="1">
      <c r="A11" s="541" t="s">
        <v>252</v>
      </c>
      <c r="B11" s="557">
        <v>4</v>
      </c>
      <c r="C11" s="557">
        <v>9</v>
      </c>
      <c r="D11" s="944" t="s">
        <v>683</v>
      </c>
      <c r="E11" s="557">
        <v>72</v>
      </c>
      <c r="F11" s="27">
        <v>2</v>
      </c>
      <c r="G11" s="27">
        <v>2</v>
      </c>
      <c r="H11" s="557">
        <v>18</v>
      </c>
      <c r="I11" s="944" t="s">
        <v>683</v>
      </c>
      <c r="J11" s="557">
        <v>8</v>
      </c>
      <c r="K11" s="557">
        <v>7</v>
      </c>
      <c r="L11" s="490">
        <v>2</v>
      </c>
      <c r="N11" s="563"/>
      <c r="O11" s="563"/>
      <c r="P11" s="563"/>
      <c r="Q11" s="563"/>
      <c r="R11" s="563"/>
      <c r="S11" s="563"/>
      <c r="T11" s="563"/>
      <c r="U11" s="563"/>
      <c r="V11" s="563"/>
      <c r="W11" s="563"/>
      <c r="X11" s="563"/>
    </row>
    <row r="12" spans="1:24" ht="14.25" customHeight="1">
      <c r="A12" s="541" t="s">
        <v>253</v>
      </c>
      <c r="B12" s="557">
        <v>54</v>
      </c>
      <c r="C12" s="557">
        <v>430</v>
      </c>
      <c r="D12" s="944" t="s">
        <v>683</v>
      </c>
      <c r="E12" s="557">
        <v>2837</v>
      </c>
      <c r="F12" s="557">
        <v>3</v>
      </c>
      <c r="G12" s="557">
        <v>8</v>
      </c>
      <c r="H12" s="557">
        <v>459</v>
      </c>
      <c r="I12" s="557">
        <v>1</v>
      </c>
      <c r="J12" s="557">
        <v>206</v>
      </c>
      <c r="K12" s="557">
        <v>95</v>
      </c>
      <c r="L12" s="490">
        <v>2370</v>
      </c>
      <c r="N12" s="563"/>
      <c r="O12" s="563"/>
      <c r="P12" s="563"/>
      <c r="Q12" s="563"/>
      <c r="R12" s="563"/>
      <c r="S12" s="563"/>
      <c r="T12" s="563"/>
      <c r="U12" s="563"/>
      <c r="V12" s="563"/>
      <c r="W12" s="563"/>
      <c r="X12" s="563"/>
    </row>
    <row r="13" spans="1:24" ht="14.25" customHeight="1">
      <c r="A13" s="541" t="s">
        <v>254</v>
      </c>
      <c r="B13" s="557">
        <v>76</v>
      </c>
      <c r="C13" s="557">
        <v>1923</v>
      </c>
      <c r="D13" s="557">
        <v>2</v>
      </c>
      <c r="E13" s="557">
        <v>12276</v>
      </c>
      <c r="F13" s="557">
        <v>158</v>
      </c>
      <c r="G13" s="27">
        <v>1</v>
      </c>
      <c r="H13" s="557">
        <v>958</v>
      </c>
      <c r="I13" s="944" t="s">
        <v>683</v>
      </c>
      <c r="J13" s="557">
        <v>1199</v>
      </c>
      <c r="K13" s="557">
        <v>840</v>
      </c>
      <c r="L13" s="490">
        <v>147</v>
      </c>
      <c r="N13" s="563"/>
      <c r="O13" s="563"/>
      <c r="P13" s="563"/>
      <c r="Q13" s="563"/>
      <c r="R13" s="563"/>
      <c r="S13" s="563"/>
      <c r="T13" s="563"/>
      <c r="U13" s="563"/>
      <c r="V13" s="563"/>
      <c r="W13" s="563"/>
      <c r="X13" s="563"/>
    </row>
    <row r="14" spans="1:24" ht="14.25" customHeight="1">
      <c r="A14" s="541" t="s">
        <v>255</v>
      </c>
      <c r="B14" s="557">
        <v>448</v>
      </c>
      <c r="C14" s="557">
        <v>9573</v>
      </c>
      <c r="D14" s="557">
        <v>33</v>
      </c>
      <c r="E14" s="557">
        <v>3089</v>
      </c>
      <c r="F14" s="557">
        <v>42</v>
      </c>
      <c r="G14" s="557">
        <v>38</v>
      </c>
      <c r="H14" s="557">
        <v>422</v>
      </c>
      <c r="I14" s="944" t="s">
        <v>683</v>
      </c>
      <c r="J14" s="557">
        <v>5542</v>
      </c>
      <c r="K14" s="557">
        <v>1073</v>
      </c>
      <c r="L14" s="490">
        <v>333</v>
      </c>
      <c r="N14" s="563"/>
      <c r="O14" s="563"/>
      <c r="P14" s="563"/>
      <c r="Q14" s="563"/>
      <c r="R14" s="563"/>
      <c r="S14" s="563"/>
      <c r="T14" s="563"/>
      <c r="U14" s="563"/>
      <c r="V14" s="563"/>
      <c r="W14" s="563"/>
      <c r="X14" s="563"/>
    </row>
    <row r="15" spans="1:24" ht="14.25" customHeight="1">
      <c r="A15" s="541" t="s">
        <v>256</v>
      </c>
      <c r="B15" s="557">
        <v>594</v>
      </c>
      <c r="C15" s="557">
        <v>743</v>
      </c>
      <c r="D15" s="557">
        <v>3</v>
      </c>
      <c r="E15" s="557">
        <v>2598</v>
      </c>
      <c r="F15" s="557">
        <v>37</v>
      </c>
      <c r="G15" s="557">
        <v>21</v>
      </c>
      <c r="H15" s="557">
        <v>648</v>
      </c>
      <c r="I15" s="944" t="s">
        <v>683</v>
      </c>
      <c r="J15" s="557">
        <v>553</v>
      </c>
      <c r="K15" s="557">
        <v>880</v>
      </c>
      <c r="L15" s="490">
        <v>164</v>
      </c>
      <c r="N15" s="563"/>
      <c r="O15" s="563"/>
      <c r="P15" s="563"/>
      <c r="Q15" s="563"/>
      <c r="R15" s="563"/>
      <c r="S15" s="563"/>
      <c r="T15" s="563"/>
      <c r="U15" s="563"/>
      <c r="V15" s="563"/>
      <c r="W15" s="563"/>
      <c r="X15" s="563"/>
    </row>
    <row r="16" spans="1:24" ht="14.25" customHeight="1">
      <c r="A16" s="541" t="s">
        <v>257</v>
      </c>
      <c r="B16" s="557">
        <v>25</v>
      </c>
      <c r="C16" s="557">
        <v>553</v>
      </c>
      <c r="D16" s="557">
        <v>317</v>
      </c>
      <c r="E16" s="557">
        <v>3468</v>
      </c>
      <c r="F16" s="557">
        <v>26</v>
      </c>
      <c r="G16" s="557">
        <v>20</v>
      </c>
      <c r="H16" s="557">
        <v>826</v>
      </c>
      <c r="I16" s="557">
        <v>240</v>
      </c>
      <c r="J16" s="557">
        <v>69</v>
      </c>
      <c r="K16" s="557">
        <v>387</v>
      </c>
      <c r="L16" s="490">
        <v>28</v>
      </c>
      <c r="N16" s="563"/>
      <c r="O16" s="563"/>
      <c r="P16" s="563"/>
      <c r="Q16" s="563"/>
      <c r="R16" s="563"/>
      <c r="S16" s="563"/>
      <c r="T16" s="563"/>
      <c r="U16" s="563"/>
      <c r="V16" s="563"/>
      <c r="W16" s="563"/>
      <c r="X16" s="563"/>
    </row>
    <row r="17" spans="1:24" ht="14.25" customHeight="1">
      <c r="A17" s="541" t="s">
        <v>258</v>
      </c>
      <c r="B17" s="557">
        <v>9</v>
      </c>
      <c r="C17" s="557">
        <v>2</v>
      </c>
      <c r="D17" s="27">
        <v>4</v>
      </c>
      <c r="E17" s="557">
        <v>3</v>
      </c>
      <c r="F17" s="944" t="s">
        <v>683</v>
      </c>
      <c r="G17" s="27">
        <v>1</v>
      </c>
      <c r="H17" s="557">
        <v>1</v>
      </c>
      <c r="I17" s="944" t="s">
        <v>683</v>
      </c>
      <c r="J17" s="557">
        <v>10</v>
      </c>
      <c r="K17" s="557">
        <v>3</v>
      </c>
      <c r="L17" s="490">
        <v>16</v>
      </c>
      <c r="N17" s="563"/>
      <c r="O17" s="563"/>
      <c r="P17" s="563"/>
      <c r="Q17" s="563"/>
      <c r="R17" s="563"/>
      <c r="S17" s="563"/>
      <c r="T17" s="563"/>
      <c r="U17" s="563"/>
      <c r="V17" s="563"/>
      <c r="W17" s="563"/>
      <c r="X17" s="563"/>
    </row>
    <row r="18" spans="1:24" ht="14.25" customHeight="1">
      <c r="A18" s="541" t="s">
        <v>259</v>
      </c>
      <c r="B18" s="944" t="s">
        <v>683</v>
      </c>
      <c r="C18" s="557">
        <v>346</v>
      </c>
      <c r="D18" s="27">
        <v>10</v>
      </c>
      <c r="E18" s="557">
        <v>1150</v>
      </c>
      <c r="F18" s="27">
        <v>6</v>
      </c>
      <c r="G18" s="27">
        <v>3</v>
      </c>
      <c r="H18" s="557">
        <v>1317</v>
      </c>
      <c r="I18" s="27">
        <v>3</v>
      </c>
      <c r="J18" s="557">
        <v>51</v>
      </c>
      <c r="K18" s="557">
        <v>60</v>
      </c>
      <c r="L18" s="490">
        <v>40</v>
      </c>
      <c r="N18" s="563"/>
      <c r="O18" s="563"/>
      <c r="P18" s="563"/>
      <c r="Q18" s="563"/>
      <c r="R18" s="563"/>
      <c r="S18" s="563"/>
      <c r="T18" s="563"/>
      <c r="U18" s="563"/>
      <c r="V18" s="563"/>
      <c r="W18" s="563"/>
      <c r="X18" s="563"/>
    </row>
    <row r="19" spans="1:24" ht="14.25" customHeight="1">
      <c r="A19" s="541" t="s">
        <v>260</v>
      </c>
      <c r="B19" s="557">
        <v>499</v>
      </c>
      <c r="C19" s="557">
        <v>4207</v>
      </c>
      <c r="D19" s="557">
        <v>562</v>
      </c>
      <c r="E19" s="557">
        <v>44212</v>
      </c>
      <c r="F19" s="557">
        <v>1086</v>
      </c>
      <c r="G19" s="557">
        <v>28</v>
      </c>
      <c r="H19" s="557">
        <v>1403</v>
      </c>
      <c r="I19" s="557">
        <v>90</v>
      </c>
      <c r="J19" s="557">
        <v>3220</v>
      </c>
      <c r="K19" s="557">
        <v>27058</v>
      </c>
      <c r="L19" s="490">
        <v>644</v>
      </c>
      <c r="N19" s="563"/>
      <c r="O19" s="563"/>
      <c r="P19" s="563"/>
      <c r="Q19" s="563"/>
      <c r="R19" s="563"/>
      <c r="S19" s="563"/>
      <c r="T19" s="563"/>
      <c r="U19" s="563"/>
      <c r="V19" s="563"/>
      <c r="W19" s="563"/>
      <c r="X19" s="563"/>
    </row>
    <row r="20" spans="1:24" ht="14.25" customHeight="1">
      <c r="A20" s="541" t="s">
        <v>261</v>
      </c>
      <c r="B20" s="557">
        <v>180</v>
      </c>
      <c r="C20" s="557">
        <v>998</v>
      </c>
      <c r="D20" s="557">
        <v>117</v>
      </c>
      <c r="E20" s="557">
        <v>1335</v>
      </c>
      <c r="F20" s="557">
        <v>43</v>
      </c>
      <c r="G20" s="557">
        <v>47</v>
      </c>
      <c r="H20" s="557">
        <v>385</v>
      </c>
      <c r="I20" s="944" t="s">
        <v>683</v>
      </c>
      <c r="J20" s="557">
        <v>664</v>
      </c>
      <c r="K20" s="557">
        <v>633</v>
      </c>
      <c r="L20" s="490">
        <v>611</v>
      </c>
      <c r="N20" s="563"/>
      <c r="O20" s="563"/>
      <c r="P20" s="563"/>
      <c r="Q20" s="563"/>
      <c r="R20" s="563"/>
      <c r="S20" s="563"/>
      <c r="T20" s="563"/>
      <c r="U20" s="563"/>
      <c r="V20" s="563"/>
      <c r="W20" s="563"/>
      <c r="X20" s="563"/>
    </row>
    <row r="21" spans="1:24" ht="14.25" customHeight="1">
      <c r="A21" s="541" t="s">
        <v>262</v>
      </c>
      <c r="B21" s="557">
        <v>3</v>
      </c>
      <c r="C21" s="557">
        <v>81</v>
      </c>
      <c r="D21" s="27">
        <v>4</v>
      </c>
      <c r="E21" s="557">
        <v>129</v>
      </c>
      <c r="F21" s="944" t="s">
        <v>683</v>
      </c>
      <c r="G21" s="557">
        <v>2</v>
      </c>
      <c r="H21" s="557">
        <v>14</v>
      </c>
      <c r="I21" s="944" t="s">
        <v>683</v>
      </c>
      <c r="J21" s="557">
        <v>34</v>
      </c>
      <c r="K21" s="557">
        <v>2</v>
      </c>
      <c r="L21" s="490">
        <v>2</v>
      </c>
      <c r="N21" s="563"/>
      <c r="O21" s="563"/>
      <c r="P21" s="563"/>
      <c r="Q21" s="563"/>
      <c r="R21" s="563"/>
      <c r="S21" s="563"/>
      <c r="T21" s="563"/>
      <c r="U21" s="563"/>
      <c r="V21" s="563"/>
      <c r="W21" s="563"/>
      <c r="X21" s="563"/>
    </row>
    <row r="22" spans="1:24" ht="14.25" customHeight="1">
      <c r="A22" s="541" t="s">
        <v>263</v>
      </c>
      <c r="B22" s="557">
        <v>580</v>
      </c>
      <c r="C22" s="557">
        <v>3555</v>
      </c>
      <c r="D22" s="557">
        <v>407</v>
      </c>
      <c r="E22" s="557">
        <v>6125</v>
      </c>
      <c r="F22" s="557">
        <v>57</v>
      </c>
      <c r="G22" s="27">
        <v>3</v>
      </c>
      <c r="H22" s="557">
        <v>260</v>
      </c>
      <c r="I22" s="944" t="s">
        <v>683</v>
      </c>
      <c r="J22" s="557">
        <v>2890</v>
      </c>
      <c r="K22" s="557">
        <v>749</v>
      </c>
      <c r="L22" s="490">
        <v>410</v>
      </c>
      <c r="N22" s="563"/>
      <c r="O22" s="563"/>
      <c r="P22" s="563"/>
      <c r="Q22" s="563"/>
      <c r="R22" s="563"/>
      <c r="S22" s="563"/>
      <c r="T22" s="563"/>
      <c r="U22" s="563"/>
      <c r="V22" s="563"/>
      <c r="W22" s="563"/>
      <c r="X22" s="563"/>
    </row>
    <row r="23" spans="1:24" ht="14.25" customHeight="1">
      <c r="A23" s="541" t="s">
        <v>264</v>
      </c>
      <c r="B23" s="557">
        <v>21</v>
      </c>
      <c r="C23" s="557">
        <v>43</v>
      </c>
      <c r="D23" s="944" t="s">
        <v>683</v>
      </c>
      <c r="E23" s="557">
        <v>121</v>
      </c>
      <c r="F23" s="944" t="s">
        <v>683</v>
      </c>
      <c r="G23" s="557">
        <v>5</v>
      </c>
      <c r="H23" s="557">
        <v>74</v>
      </c>
      <c r="I23" s="944" t="s">
        <v>683</v>
      </c>
      <c r="J23" s="557">
        <v>23</v>
      </c>
      <c r="K23" s="557">
        <v>34</v>
      </c>
      <c r="L23" s="490">
        <v>58</v>
      </c>
      <c r="N23" s="563"/>
      <c r="O23" s="563"/>
      <c r="P23" s="563"/>
      <c r="Q23" s="563"/>
      <c r="R23" s="563"/>
      <c r="S23" s="563"/>
      <c r="T23" s="563"/>
      <c r="U23" s="563"/>
      <c r="V23" s="563"/>
      <c r="W23" s="563"/>
      <c r="X23" s="563"/>
    </row>
    <row r="24" spans="1:24" ht="14.25" customHeight="1">
      <c r="A24" s="7"/>
      <c r="B24" s="7"/>
      <c r="C24" s="7"/>
      <c r="D24" s="7"/>
      <c r="E24" s="7"/>
      <c r="F24" s="7"/>
      <c r="G24" s="431"/>
      <c r="H24" s="7"/>
      <c r="I24" s="7"/>
      <c r="J24" s="7"/>
      <c r="K24" s="7"/>
      <c r="L24" s="7"/>
    </row>
    <row r="25" spans="1:24">
      <c r="A25" s="7"/>
      <c r="B25" s="7"/>
      <c r="C25" s="7"/>
      <c r="D25" s="7"/>
      <c r="E25" s="7"/>
      <c r="F25" s="7"/>
      <c r="G25" s="7"/>
      <c r="H25" s="7"/>
      <c r="I25" s="7"/>
      <c r="J25" s="7"/>
      <c r="K25" s="7"/>
      <c r="L25" s="7"/>
    </row>
    <row r="26" spans="1:24">
      <c r="A26" s="7"/>
      <c r="B26" s="431"/>
      <c r="C26" s="431"/>
      <c r="D26" s="431"/>
      <c r="E26" s="431"/>
      <c r="F26" s="431"/>
      <c r="G26" s="431"/>
      <c r="H26" s="431"/>
      <c r="I26" s="431"/>
      <c r="J26" s="431"/>
      <c r="K26" s="431"/>
      <c r="L26" s="431"/>
    </row>
    <row r="27" spans="1:24">
      <c r="A27" s="7"/>
      <c r="B27" s="7"/>
      <c r="C27" s="7"/>
      <c r="D27" s="7"/>
      <c r="E27" s="7"/>
      <c r="F27" s="7"/>
      <c r="G27" s="7"/>
      <c r="H27" s="7"/>
      <c r="I27" s="7"/>
      <c r="J27" s="7"/>
      <c r="K27" s="7"/>
      <c r="L27" s="7"/>
    </row>
    <row r="28" spans="1:24">
      <c r="A28" s="7"/>
      <c r="B28" s="7"/>
      <c r="C28" s="7"/>
      <c r="D28" s="7"/>
      <c r="E28" s="7"/>
      <c r="F28" s="7"/>
      <c r="G28" s="7"/>
      <c r="H28" s="7"/>
      <c r="I28" s="7"/>
      <c r="J28" s="7"/>
      <c r="K28" s="7"/>
      <c r="L28" s="7"/>
    </row>
    <row r="29" spans="1:24">
      <c r="A29" s="7"/>
      <c r="B29" s="7"/>
      <c r="C29" s="7"/>
      <c r="D29" s="7"/>
      <c r="E29" s="7"/>
      <c r="F29" s="7"/>
      <c r="G29" s="7"/>
      <c r="H29" s="7"/>
      <c r="I29" s="7"/>
      <c r="J29" s="7"/>
      <c r="K29" s="7"/>
      <c r="L29" s="7"/>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2">
    <mergeCell ref="A4:A5"/>
    <mergeCell ref="B5:L5"/>
  </mergeCells>
  <phoneticPr fontId="0" type="noConversion"/>
  <hyperlinks>
    <hyperlink ref="N1" location="'Spis tablic_Contents'!A1" display="&lt; POWRÓT"/>
    <hyperlink ref="N2" location="'Spis tablic_Contents'!A1" display="&lt; BACK"/>
  </hyperlinks>
  <pageMargins left="0.74803149606299213" right="0.74803149606299213" top="0.78740157480314965" bottom="0.78740157480314965" header="0.51181102362204722" footer="0.51181102362204722"/>
  <pageSetup paperSize="9" scale="57" orientation="landscape" horizontalDpi="4294967293"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0"/>
  <sheetViews>
    <sheetView showGridLines="0" zoomScaleNormal="100" workbookViewId="0">
      <selection activeCell="J2" sqref="J2"/>
    </sheetView>
  </sheetViews>
  <sheetFormatPr defaultRowHeight="12"/>
  <cols>
    <col min="1" max="1" width="51.42578125" style="9" customWidth="1"/>
    <col min="2" max="8" width="9.140625" style="9" customWidth="1"/>
    <col min="9" max="9" width="51.42578125" style="9" customWidth="1"/>
    <col min="10" max="16384" width="9.140625" style="9"/>
  </cols>
  <sheetData>
    <row r="1" spans="1:11" ht="14.25" customHeight="1">
      <c r="A1" s="16" t="s">
        <v>1733</v>
      </c>
      <c r="B1" s="16"/>
      <c r="C1" s="16"/>
      <c r="D1" s="16"/>
      <c r="E1" s="16"/>
      <c r="F1" s="16"/>
      <c r="G1" s="16"/>
      <c r="H1" s="16"/>
      <c r="I1" s="16"/>
      <c r="J1" s="2" t="s">
        <v>623</v>
      </c>
      <c r="K1" s="1"/>
    </row>
    <row r="2" spans="1:11" s="103" customFormat="1" ht="14.25" customHeight="1">
      <c r="A2" s="104" t="s">
        <v>622</v>
      </c>
      <c r="B2" s="105"/>
      <c r="C2" s="105"/>
      <c r="D2" s="105"/>
      <c r="E2" s="105"/>
      <c r="F2" s="105"/>
      <c r="G2" s="105"/>
      <c r="H2" s="105"/>
      <c r="I2" s="105"/>
      <c r="J2" s="106" t="s">
        <v>624</v>
      </c>
      <c r="K2" s="102"/>
    </row>
    <row r="3" spans="1:11" ht="5.0999999999999996" customHeight="1">
      <c r="A3" s="39"/>
      <c r="B3" s="39"/>
      <c r="C3" s="39"/>
      <c r="D3" s="39"/>
      <c r="E3" s="39"/>
      <c r="F3" s="39"/>
      <c r="G3" s="39"/>
      <c r="H3" s="39"/>
      <c r="I3" s="39"/>
    </row>
    <row r="4" spans="1:11" ht="36.75" customHeight="1">
      <c r="A4" s="800" t="s">
        <v>382</v>
      </c>
      <c r="B4" s="80" t="s">
        <v>929</v>
      </c>
      <c r="C4" s="4">
        <v>2000</v>
      </c>
      <c r="D4" s="81">
        <v>2005</v>
      </c>
      <c r="E4" s="4">
        <v>2010</v>
      </c>
      <c r="F4" s="82">
        <v>2015</v>
      </c>
      <c r="G4" s="82" t="s">
        <v>1655</v>
      </c>
      <c r="H4" s="82" t="s">
        <v>1656</v>
      </c>
      <c r="I4" s="790" t="s">
        <v>383</v>
      </c>
    </row>
    <row r="5" spans="1:11" ht="36.75" customHeight="1">
      <c r="A5" s="801"/>
      <c r="B5" s="797" t="s">
        <v>1257</v>
      </c>
      <c r="C5" s="798"/>
      <c r="D5" s="798"/>
      <c r="E5" s="798"/>
      <c r="F5" s="798"/>
      <c r="G5" s="799"/>
      <c r="H5" s="78"/>
      <c r="I5" s="791"/>
    </row>
    <row r="6" spans="1:11" s="79" customFormat="1" ht="14.25" customHeight="1">
      <c r="A6" s="119" t="s">
        <v>989</v>
      </c>
      <c r="B6" s="112">
        <v>5353466</v>
      </c>
      <c r="C6" s="113">
        <v>3847603</v>
      </c>
      <c r="D6" s="114">
        <v>3970444</v>
      </c>
      <c r="E6" s="113">
        <v>4386883</v>
      </c>
      <c r="F6" s="115">
        <v>4384520</v>
      </c>
      <c r="G6" s="115">
        <v>4461507</v>
      </c>
      <c r="H6" s="115">
        <v>4579012</v>
      </c>
      <c r="I6" s="107" t="s">
        <v>518</v>
      </c>
    </row>
    <row r="7" spans="1:11" s="79" customFormat="1" ht="15" customHeight="1">
      <c r="A7" s="111" t="s">
        <v>443</v>
      </c>
      <c r="B7" s="7">
        <v>3628603</v>
      </c>
      <c r="C7" s="116">
        <v>1940687</v>
      </c>
      <c r="D7" s="7">
        <v>1907363</v>
      </c>
      <c r="E7" s="116">
        <v>2007947</v>
      </c>
      <c r="F7" s="117">
        <v>1703736</v>
      </c>
      <c r="G7" s="118">
        <v>1747066</v>
      </c>
      <c r="H7" s="118">
        <v>1794315</v>
      </c>
      <c r="I7" s="108" t="s">
        <v>448</v>
      </c>
    </row>
    <row r="8" spans="1:11" s="79" customFormat="1" ht="15" customHeight="1">
      <c r="A8" s="111" t="s">
        <v>444</v>
      </c>
      <c r="B8" s="7">
        <v>592337</v>
      </c>
      <c r="C8" s="116">
        <v>507526</v>
      </c>
      <c r="D8" s="7">
        <v>532820</v>
      </c>
      <c r="E8" s="116">
        <v>484708</v>
      </c>
      <c r="F8" s="117">
        <v>514280</v>
      </c>
      <c r="G8" s="118">
        <v>509529</v>
      </c>
      <c r="H8" s="118">
        <v>471781</v>
      </c>
      <c r="I8" s="108" t="s">
        <v>449</v>
      </c>
    </row>
    <row r="9" spans="1:11" s="79" customFormat="1" ht="15" customHeight="1">
      <c r="A9" s="111" t="s">
        <v>445</v>
      </c>
      <c r="B9" s="7">
        <v>618685</v>
      </c>
      <c r="C9" s="116">
        <v>768502</v>
      </c>
      <c r="D9" s="7">
        <v>772833</v>
      </c>
      <c r="E9" s="116">
        <v>970635</v>
      </c>
      <c r="F9" s="117">
        <v>1109700</v>
      </c>
      <c r="G9" s="118">
        <v>1068553</v>
      </c>
      <c r="H9" s="118">
        <v>1147818</v>
      </c>
      <c r="I9" s="108" t="s">
        <v>450</v>
      </c>
    </row>
    <row r="10" spans="1:11" s="79" customFormat="1" ht="15" customHeight="1">
      <c r="A10" s="111" t="s">
        <v>446</v>
      </c>
      <c r="B10" s="7">
        <v>436920</v>
      </c>
      <c r="C10" s="116">
        <v>452713</v>
      </c>
      <c r="D10" s="7">
        <v>551007</v>
      </c>
      <c r="E10" s="116">
        <v>584375</v>
      </c>
      <c r="F10" s="117">
        <v>615557</v>
      </c>
      <c r="G10" s="118">
        <v>690493</v>
      </c>
      <c r="H10" s="118">
        <v>717339</v>
      </c>
      <c r="I10" s="108" t="s">
        <v>451</v>
      </c>
    </row>
    <row r="11" spans="1:11" s="79" customFormat="1" ht="15" customHeight="1">
      <c r="A11" s="111" t="s">
        <v>447</v>
      </c>
      <c r="B11" s="7">
        <v>35231</v>
      </c>
      <c r="C11" s="116">
        <v>123405</v>
      </c>
      <c r="D11" s="7">
        <v>131474</v>
      </c>
      <c r="E11" s="116">
        <v>180274</v>
      </c>
      <c r="F11" s="118">
        <v>209692</v>
      </c>
      <c r="G11" s="118">
        <v>206292</v>
      </c>
      <c r="H11" s="118">
        <v>204635</v>
      </c>
      <c r="I11" s="108" t="s">
        <v>1256</v>
      </c>
    </row>
    <row r="12" spans="1:11" s="79" customFormat="1" ht="15" customHeight="1">
      <c r="A12" s="111" t="s">
        <v>1258</v>
      </c>
      <c r="B12" s="7">
        <v>6455</v>
      </c>
      <c r="C12" s="116">
        <v>7723</v>
      </c>
      <c r="D12" s="7">
        <v>8894</v>
      </c>
      <c r="E12" s="116">
        <v>17664</v>
      </c>
      <c r="F12" s="118">
        <v>50734</v>
      </c>
      <c r="G12" s="118">
        <v>69076</v>
      </c>
      <c r="H12" s="110">
        <v>60121</v>
      </c>
      <c r="I12" s="108" t="s">
        <v>1259</v>
      </c>
    </row>
    <row r="13" spans="1:11" s="79" customFormat="1" ht="15" customHeight="1">
      <c r="A13" s="109" t="s">
        <v>1261</v>
      </c>
      <c r="B13" s="7">
        <v>35235</v>
      </c>
      <c r="C13" s="116">
        <v>47047</v>
      </c>
      <c r="D13" s="7">
        <v>66053</v>
      </c>
      <c r="E13" s="116">
        <v>141280</v>
      </c>
      <c r="F13" s="117">
        <v>180821</v>
      </c>
      <c r="G13" s="118">
        <v>170498</v>
      </c>
      <c r="H13" s="110">
        <v>183003</v>
      </c>
      <c r="I13" s="108" t="s">
        <v>1260</v>
      </c>
    </row>
    <row r="14" spans="1:11" ht="8.25" customHeight="1">
      <c r="A14" s="26"/>
    </row>
    <row r="15" spans="1:11" s="43" customFormat="1" ht="36.75" customHeight="1">
      <c r="A15" s="792" t="s">
        <v>1654</v>
      </c>
      <c r="B15" s="792"/>
      <c r="C15" s="792"/>
      <c r="D15" s="792"/>
      <c r="E15" s="792"/>
      <c r="F15" s="792"/>
      <c r="G15" s="792"/>
      <c r="H15" s="792"/>
      <c r="I15" s="792"/>
    </row>
    <row r="16" spans="1:11" s="43" customFormat="1" ht="30.75" customHeight="1">
      <c r="A16" s="793" t="s">
        <v>1657</v>
      </c>
      <c r="B16" s="793"/>
      <c r="C16" s="793"/>
      <c r="D16" s="793"/>
      <c r="E16" s="793"/>
      <c r="F16" s="793"/>
      <c r="G16" s="793"/>
      <c r="H16" s="793"/>
      <c r="I16" s="793"/>
    </row>
    <row r="17" spans="1:8" ht="11.25" customHeight="1">
      <c r="A17" s="41"/>
      <c r="B17" s="41"/>
      <c r="C17" s="41"/>
      <c r="D17" s="41"/>
      <c r="E17" s="41"/>
      <c r="F17" s="41"/>
      <c r="G17" s="41"/>
      <c r="H17" s="41"/>
    </row>
    <row r="18" spans="1:8" ht="11.25" customHeight="1">
      <c r="A18" s="795"/>
      <c r="B18" s="795"/>
      <c r="C18" s="795"/>
      <c r="D18" s="795"/>
      <c r="E18" s="795"/>
      <c r="F18" s="795"/>
      <c r="G18" s="795"/>
      <c r="H18" s="795"/>
    </row>
    <row r="19" spans="1:8">
      <c r="A19" s="796"/>
      <c r="B19" s="796"/>
      <c r="C19" s="796"/>
      <c r="D19" s="796"/>
      <c r="E19" s="796"/>
      <c r="F19" s="796"/>
      <c r="G19" s="796"/>
      <c r="H19" s="796"/>
    </row>
    <row r="20" spans="1:8" ht="11.25" customHeight="1">
      <c r="A20" s="804"/>
      <c r="B20" s="803"/>
      <c r="C20" s="12"/>
      <c r="D20" s="12"/>
      <c r="E20" s="12"/>
      <c r="F20" s="12"/>
      <c r="G20" s="12"/>
      <c r="H20" s="805"/>
    </row>
    <row r="21" spans="1:8" ht="11.25" customHeight="1">
      <c r="A21" s="804"/>
      <c r="B21" s="803"/>
      <c r="C21" s="802"/>
      <c r="D21" s="802"/>
      <c r="E21" s="802"/>
      <c r="F21" s="802"/>
      <c r="G21" s="802"/>
      <c r="H21" s="806"/>
    </row>
    <row r="22" spans="1:8" ht="12.75" customHeight="1">
      <c r="A22" s="35"/>
      <c r="B22" s="18"/>
      <c r="H22" s="22"/>
    </row>
    <row r="23" spans="1:8" ht="12.75" customHeight="1">
      <c r="A23" s="35"/>
      <c r="B23" s="18"/>
      <c r="H23" s="22"/>
    </row>
    <row r="24" spans="1:8" ht="12.75" customHeight="1">
      <c r="A24" s="35"/>
      <c r="B24" s="18"/>
      <c r="H24" s="22"/>
    </row>
    <row r="25" spans="1:8" ht="12.75" customHeight="1">
      <c r="A25" s="21"/>
      <c r="B25" s="18"/>
      <c r="H25" s="22"/>
    </row>
    <row r="26" spans="1:8" ht="12.75" customHeight="1">
      <c r="A26" s="21"/>
      <c r="B26" s="18"/>
      <c r="H26" s="22"/>
    </row>
    <row r="27" spans="1:8" ht="12.75" customHeight="1">
      <c r="A27" s="35"/>
      <c r="B27" s="18"/>
      <c r="H27" s="22"/>
    </row>
    <row r="28" spans="1:8" ht="12.75" customHeight="1">
      <c r="A28" s="21"/>
      <c r="B28" s="18"/>
      <c r="H28" s="22"/>
    </row>
    <row r="29" spans="1:8" ht="24" customHeight="1">
      <c r="A29" s="21"/>
      <c r="B29" s="18"/>
      <c r="H29" s="22"/>
    </row>
    <row r="30" spans="1:8" ht="12.75" customHeight="1">
      <c r="A30" s="42"/>
      <c r="B30" s="18"/>
      <c r="H30" s="22"/>
    </row>
    <row r="31" spans="1:8">
      <c r="A31" s="21"/>
      <c r="B31" s="18"/>
      <c r="H31" s="22"/>
    </row>
    <row r="32" spans="1:8" ht="24" customHeight="1">
      <c r="A32" s="42"/>
      <c r="B32" s="7"/>
      <c r="H32" s="6"/>
    </row>
    <row r="33" spans="1:10" ht="11.25" customHeight="1"/>
    <row r="34" spans="1:10">
      <c r="A34" s="796"/>
      <c r="B34" s="796"/>
      <c r="C34" s="796"/>
      <c r="D34" s="796"/>
      <c r="E34" s="796"/>
      <c r="F34" s="796"/>
      <c r="G34" s="796"/>
      <c r="H34" s="796"/>
    </row>
    <row r="35" spans="1:10">
      <c r="A35" s="796"/>
      <c r="B35" s="796"/>
      <c r="C35" s="796"/>
      <c r="D35" s="796"/>
      <c r="E35" s="796"/>
      <c r="F35" s="796"/>
      <c r="G35" s="796"/>
      <c r="H35" s="796"/>
    </row>
    <row r="37" spans="1:10">
      <c r="A37" s="795"/>
      <c r="B37" s="795"/>
      <c r="C37" s="795"/>
      <c r="D37" s="795"/>
      <c r="E37" s="795"/>
      <c r="F37" s="795"/>
      <c r="G37" s="795"/>
      <c r="H37" s="795"/>
    </row>
    <row r="38" spans="1:10">
      <c r="A38" s="796"/>
      <c r="B38" s="796"/>
      <c r="C38" s="796"/>
      <c r="D38" s="796"/>
      <c r="E38" s="796"/>
      <c r="F38" s="796"/>
      <c r="G38" s="796"/>
      <c r="H38" s="796"/>
    </row>
    <row r="39" spans="1:10" ht="11.25" customHeight="1">
      <c r="A39" s="794"/>
      <c r="B39" s="794"/>
      <c r="C39" s="794"/>
      <c r="D39" s="794"/>
      <c r="E39" s="794"/>
      <c r="F39" s="794"/>
      <c r="G39" s="794"/>
      <c r="H39" s="12"/>
    </row>
    <row r="40" spans="1:10">
      <c r="A40" s="794"/>
      <c r="B40" s="794"/>
      <c r="C40" s="794"/>
      <c r="D40" s="794"/>
      <c r="E40" s="794"/>
      <c r="F40" s="794"/>
      <c r="G40" s="794"/>
      <c r="H40" s="794"/>
    </row>
    <row r="41" spans="1:10" ht="56.25" customHeight="1">
      <c r="A41" s="794"/>
      <c r="B41" s="794"/>
      <c r="C41" s="794"/>
      <c r="D41" s="12"/>
      <c r="E41" s="12"/>
      <c r="F41" s="12"/>
      <c r="G41" s="12"/>
      <c r="H41" s="794"/>
    </row>
    <row r="42" spans="1:10" ht="21" customHeight="1">
      <c r="A42" s="794"/>
      <c r="B42" s="794"/>
      <c r="C42" s="794"/>
      <c r="D42" s="794"/>
      <c r="E42" s="794"/>
      <c r="F42" s="794"/>
      <c r="G42" s="794"/>
      <c r="H42" s="794"/>
      <c r="J42" s="794"/>
    </row>
    <row r="43" spans="1:10">
      <c r="A43" s="43"/>
      <c r="B43" s="26"/>
      <c r="J43" s="794"/>
    </row>
    <row r="44" spans="1:10">
      <c r="A44" s="43"/>
      <c r="B44" s="26"/>
      <c r="J44" s="794"/>
    </row>
    <row r="45" spans="1:10">
      <c r="A45" s="43"/>
      <c r="B45" s="26"/>
      <c r="J45" s="794"/>
    </row>
    <row r="46" spans="1:10">
      <c r="A46" s="43"/>
      <c r="B46" s="26"/>
    </row>
    <row r="47" spans="1:10">
      <c r="A47" s="44"/>
      <c r="B47" s="26"/>
    </row>
    <row r="49" spans="1:10" ht="33.75" customHeight="1">
      <c r="A49" s="807"/>
      <c r="B49" s="808"/>
      <c r="C49" s="808"/>
      <c r="D49" s="808"/>
      <c r="E49" s="808"/>
      <c r="F49" s="808"/>
      <c r="G49" s="808"/>
      <c r="H49" s="808"/>
    </row>
    <row r="50" spans="1:10" ht="33.75" customHeight="1">
      <c r="A50" s="796"/>
      <c r="B50" s="796"/>
      <c r="C50" s="796"/>
      <c r="D50" s="796"/>
      <c r="E50" s="796"/>
      <c r="F50" s="796"/>
      <c r="G50" s="796"/>
      <c r="H50" s="796"/>
      <c r="J50" s="44"/>
    </row>
  </sheetData>
  <customSheetViews>
    <customSheetView guid="{17A61E15-CB34-4E45-B54C-4890B27A542F}" showGridLines="0">
      <selection activeCell="J1" sqref="J1"/>
      <pageMargins left="0.74803149606299213" right="0.74803149606299213" top="0.74803149606299213" bottom="0.62992125984251968" header="0.51181102362204722" footer="0.51181102362204722"/>
      <pageSetup paperSize="9" scale="94" orientation="portrait" r:id="rId1"/>
      <headerFooter alignWithMargins="0"/>
    </customSheetView>
  </customSheetViews>
  <mergeCells count="25">
    <mergeCell ref="A50:H50"/>
    <mergeCell ref="B39:B41"/>
    <mergeCell ref="H40:H42"/>
    <mergeCell ref="A35:H35"/>
    <mergeCell ref="C21:G21"/>
    <mergeCell ref="B20:B21"/>
    <mergeCell ref="A20:A21"/>
    <mergeCell ref="H20:H21"/>
    <mergeCell ref="A49:H49"/>
    <mergeCell ref="I4:I5"/>
    <mergeCell ref="A15:I15"/>
    <mergeCell ref="A16:I16"/>
    <mergeCell ref="J42:J45"/>
    <mergeCell ref="C40:C41"/>
    <mergeCell ref="A37:H37"/>
    <mergeCell ref="A38:H38"/>
    <mergeCell ref="C39:G39"/>
    <mergeCell ref="D40:G40"/>
    <mergeCell ref="A39:A42"/>
    <mergeCell ref="B42:G42"/>
    <mergeCell ref="B5:G5"/>
    <mergeCell ref="A4:A5"/>
    <mergeCell ref="A19:H19"/>
    <mergeCell ref="A34:H34"/>
    <mergeCell ref="A18:H18"/>
  </mergeCells>
  <phoneticPr fontId="6" type="noConversion"/>
  <hyperlinks>
    <hyperlink ref="J1" location="'Spis tablic_Contents'!A1" display="&lt; POWRÓT"/>
    <hyperlink ref="J2" location="'Spis tablic_Contents'!A1" display="&lt; BACK"/>
  </hyperlinks>
  <pageMargins left="0.74803149606299213" right="0.74803149606299213" top="0.74803149606299213" bottom="0.62992125984251968" header="0.51181102362204722" footer="0.51181102362204722"/>
  <pageSetup paperSize="9" scale="75" orientation="landscape" r:id="rId2"/>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19"/>
  <sheetViews>
    <sheetView showGridLines="0" zoomScaleNormal="100" workbookViewId="0">
      <pane ySplit="5" topLeftCell="A55" activePane="bottomLeft" state="frozen"/>
      <selection activeCell="H35" sqref="H35"/>
      <selection pane="bottomLeft" sqref="A1:F75"/>
    </sheetView>
  </sheetViews>
  <sheetFormatPr defaultRowHeight="12"/>
  <cols>
    <col min="1" max="1" width="49.42578125" style="10" customWidth="1"/>
    <col min="2" max="3" width="11" style="10" customWidth="1"/>
    <col min="4" max="4" width="48.85546875" style="10" customWidth="1"/>
    <col min="5" max="16384" width="9.140625" style="10"/>
  </cols>
  <sheetData>
    <row r="1" spans="1:10" ht="14.25" customHeight="1">
      <c r="A1" s="390" t="s">
        <v>1760</v>
      </c>
      <c r="B1" s="565"/>
      <c r="C1" s="565"/>
      <c r="D1" s="565"/>
      <c r="F1" s="2" t="s">
        <v>623</v>
      </c>
    </row>
    <row r="2" spans="1:10" ht="14.25" customHeight="1">
      <c r="A2" s="459" t="s">
        <v>1445</v>
      </c>
      <c r="B2" s="565"/>
      <c r="C2" s="565"/>
      <c r="D2" s="565"/>
      <c r="F2" s="106" t="s">
        <v>624</v>
      </c>
    </row>
    <row r="3" spans="1:10" ht="5.0999999999999996" customHeight="1">
      <c r="A3" s="566"/>
      <c r="B3" s="566"/>
      <c r="C3" s="566"/>
      <c r="D3" s="566"/>
    </row>
    <row r="4" spans="1:10" ht="55.5" customHeight="1">
      <c r="A4" s="799" t="s">
        <v>382</v>
      </c>
      <c r="B4" s="822" t="s">
        <v>1471</v>
      </c>
      <c r="C4" s="824"/>
      <c r="D4" s="831" t="s">
        <v>383</v>
      </c>
    </row>
    <row r="5" spans="1:10" ht="25.5" customHeight="1">
      <c r="A5" s="828"/>
      <c r="B5" s="137">
        <v>2000</v>
      </c>
      <c r="C5" s="138">
        <v>2018</v>
      </c>
      <c r="D5" s="895"/>
    </row>
    <row r="6" spans="1:10" ht="14.25" customHeight="1">
      <c r="A6" s="159" t="s">
        <v>680</v>
      </c>
      <c r="B6" s="567">
        <v>0</v>
      </c>
      <c r="C6" s="557">
        <v>0</v>
      </c>
      <c r="D6" s="281" t="s">
        <v>400</v>
      </c>
      <c r="H6" s="563"/>
      <c r="I6" s="563"/>
      <c r="J6" s="563"/>
    </row>
    <row r="7" spans="1:10" ht="14.25" customHeight="1">
      <c r="A7" s="159" t="s">
        <v>348</v>
      </c>
      <c r="B7" s="27">
        <v>184</v>
      </c>
      <c r="C7" s="557">
        <v>592</v>
      </c>
      <c r="D7" s="281" t="s">
        <v>401</v>
      </c>
      <c r="H7" s="563"/>
      <c r="I7" s="563"/>
      <c r="J7" s="563"/>
    </row>
    <row r="8" spans="1:10" ht="14.25" customHeight="1">
      <c r="A8" s="159" t="s">
        <v>240</v>
      </c>
      <c r="B8" s="27">
        <v>20</v>
      </c>
      <c r="C8" s="557">
        <v>2</v>
      </c>
      <c r="D8" s="281" t="s">
        <v>402</v>
      </c>
      <c r="H8" s="563"/>
      <c r="I8" s="563"/>
      <c r="J8" s="563"/>
    </row>
    <row r="9" spans="1:10" ht="14.25" customHeight="1">
      <c r="A9" s="159" t="s">
        <v>349</v>
      </c>
      <c r="B9" s="27">
        <v>3012</v>
      </c>
      <c r="C9" s="557">
        <v>2647</v>
      </c>
      <c r="D9" s="281" t="s">
        <v>403</v>
      </c>
      <c r="H9" s="563"/>
      <c r="I9" s="563"/>
      <c r="J9" s="563"/>
    </row>
    <row r="10" spans="1:10" ht="14.25" customHeight="1">
      <c r="A10" s="159" t="s">
        <v>241</v>
      </c>
      <c r="B10" s="27">
        <v>113</v>
      </c>
      <c r="C10" s="557">
        <v>208</v>
      </c>
      <c r="D10" s="281" t="s">
        <v>320</v>
      </c>
      <c r="H10" s="563"/>
      <c r="I10" s="563"/>
      <c r="J10" s="563"/>
    </row>
    <row r="11" spans="1:10" ht="14.25" customHeight="1">
      <c r="A11" s="159" t="s">
        <v>350</v>
      </c>
      <c r="B11" s="27">
        <v>32</v>
      </c>
      <c r="C11" s="557">
        <v>106</v>
      </c>
      <c r="D11" s="281" t="s">
        <v>321</v>
      </c>
      <c r="H11" s="563"/>
      <c r="I11" s="563"/>
      <c r="J11" s="563"/>
    </row>
    <row r="12" spans="1:10" ht="14.25" customHeight="1">
      <c r="A12" s="159" t="s">
        <v>1473</v>
      </c>
      <c r="B12" s="27">
        <v>3141</v>
      </c>
      <c r="C12" s="557">
        <v>7237</v>
      </c>
      <c r="D12" s="281" t="s">
        <v>397</v>
      </c>
      <c r="H12" s="563"/>
      <c r="I12" s="563"/>
      <c r="J12" s="563"/>
    </row>
    <row r="13" spans="1:10" ht="14.25" customHeight="1">
      <c r="A13" s="158" t="s">
        <v>1474</v>
      </c>
      <c r="B13" s="27">
        <v>1</v>
      </c>
      <c r="C13" s="557">
        <v>4</v>
      </c>
      <c r="D13" s="281" t="s">
        <v>1448</v>
      </c>
      <c r="H13" s="563"/>
      <c r="I13" s="563"/>
      <c r="J13" s="563"/>
    </row>
    <row r="14" spans="1:10" ht="14.25" customHeight="1">
      <c r="A14" s="159" t="s">
        <v>351</v>
      </c>
      <c r="B14" s="27" t="s">
        <v>683</v>
      </c>
      <c r="C14" s="27" t="s">
        <v>683</v>
      </c>
      <c r="D14" s="281" t="s">
        <v>322</v>
      </c>
      <c r="H14" s="563"/>
      <c r="I14" s="563"/>
      <c r="J14" s="563"/>
    </row>
    <row r="15" spans="1:10" ht="14.25" customHeight="1">
      <c r="A15" s="159" t="s">
        <v>352</v>
      </c>
      <c r="B15" s="27">
        <v>57</v>
      </c>
      <c r="C15" s="557">
        <v>42</v>
      </c>
      <c r="D15" s="281" t="s">
        <v>323</v>
      </c>
      <c r="H15" s="563"/>
      <c r="I15" s="563"/>
      <c r="J15" s="563"/>
    </row>
    <row r="16" spans="1:10" ht="14.25" customHeight="1">
      <c r="A16" s="159" t="s">
        <v>353</v>
      </c>
      <c r="B16" s="27">
        <v>9</v>
      </c>
      <c r="C16" s="557">
        <v>21</v>
      </c>
      <c r="D16" s="281" t="s">
        <v>324</v>
      </c>
      <c r="H16" s="563"/>
      <c r="I16" s="563"/>
      <c r="J16" s="563"/>
    </row>
    <row r="17" spans="1:10" ht="14.25" customHeight="1">
      <c r="A17" s="568" t="s">
        <v>1049</v>
      </c>
      <c r="B17" s="27">
        <v>1</v>
      </c>
      <c r="C17" s="557">
        <v>0</v>
      </c>
      <c r="D17" s="281" t="s">
        <v>1449</v>
      </c>
      <c r="H17" s="563"/>
      <c r="I17" s="563"/>
      <c r="J17" s="563"/>
    </row>
    <row r="18" spans="1:10" ht="14.25" customHeight="1">
      <c r="A18" s="568" t="s">
        <v>1048</v>
      </c>
      <c r="B18" s="27" t="s">
        <v>683</v>
      </c>
      <c r="C18" s="27" t="s">
        <v>683</v>
      </c>
      <c r="D18" s="281" t="s">
        <v>1450</v>
      </c>
      <c r="H18" s="563"/>
      <c r="I18" s="563"/>
      <c r="J18" s="563"/>
    </row>
    <row r="19" spans="1:10" ht="14.25" customHeight="1">
      <c r="A19" s="159" t="s">
        <v>651</v>
      </c>
      <c r="B19" s="27">
        <v>45</v>
      </c>
      <c r="C19" s="557">
        <v>14</v>
      </c>
      <c r="D19" s="281" t="s">
        <v>325</v>
      </c>
      <c r="H19" s="563"/>
      <c r="I19" s="563"/>
      <c r="J19" s="563"/>
    </row>
    <row r="20" spans="1:10" ht="14.25" customHeight="1">
      <c r="A20" s="568" t="s">
        <v>652</v>
      </c>
      <c r="B20" s="117"/>
      <c r="C20" s="557"/>
      <c r="D20" s="281" t="s">
        <v>656</v>
      </c>
      <c r="H20" s="563"/>
      <c r="I20" s="563"/>
      <c r="J20" s="563"/>
    </row>
    <row r="21" spans="1:10" ht="14.25" customHeight="1">
      <c r="A21" s="569" t="s">
        <v>653</v>
      </c>
      <c r="B21" s="117"/>
      <c r="C21" s="557"/>
      <c r="D21" s="254" t="s">
        <v>657</v>
      </c>
      <c r="H21" s="563"/>
      <c r="I21" s="563"/>
      <c r="J21" s="563"/>
    </row>
    <row r="22" spans="1:10" ht="14.25" customHeight="1">
      <c r="A22" s="569" t="s">
        <v>655</v>
      </c>
      <c r="B22" s="117"/>
      <c r="C22" s="557"/>
      <c r="D22" s="254" t="s">
        <v>659</v>
      </c>
      <c r="H22" s="563"/>
      <c r="I22" s="563"/>
      <c r="J22" s="563"/>
    </row>
    <row r="23" spans="1:10" ht="14.25" customHeight="1">
      <c r="A23" s="160" t="s">
        <v>654</v>
      </c>
      <c r="B23" s="27" t="s">
        <v>683</v>
      </c>
      <c r="C23" s="557">
        <v>100</v>
      </c>
      <c r="D23" s="254" t="s">
        <v>658</v>
      </c>
      <c r="H23" s="563"/>
      <c r="I23" s="563"/>
      <c r="J23" s="563"/>
    </row>
    <row r="24" spans="1:10" ht="14.25" customHeight="1">
      <c r="A24" s="159" t="s">
        <v>503</v>
      </c>
      <c r="B24" s="27">
        <v>23</v>
      </c>
      <c r="C24" s="557">
        <v>3</v>
      </c>
      <c r="D24" s="281" t="s">
        <v>1451</v>
      </c>
      <c r="H24" s="563"/>
      <c r="I24" s="563"/>
      <c r="J24" s="563"/>
    </row>
    <row r="25" spans="1:10" ht="12.75" customHeight="1">
      <c r="A25" s="568" t="s">
        <v>1047</v>
      </c>
      <c r="B25" s="27">
        <v>8</v>
      </c>
      <c r="C25" s="557">
        <v>23</v>
      </c>
      <c r="D25" s="281" t="s">
        <v>1452</v>
      </c>
      <c r="H25" s="563"/>
      <c r="I25" s="563"/>
      <c r="J25" s="563"/>
    </row>
    <row r="26" spans="1:10" ht="14.25" customHeight="1">
      <c r="A26" s="568" t="s">
        <v>1046</v>
      </c>
      <c r="B26" s="27">
        <v>0</v>
      </c>
      <c r="C26" s="557">
        <v>1</v>
      </c>
      <c r="D26" s="281" t="s">
        <v>1453</v>
      </c>
      <c r="H26" s="563"/>
      <c r="I26" s="563"/>
      <c r="J26" s="563"/>
    </row>
    <row r="27" spans="1:10" ht="14.25" customHeight="1">
      <c r="A27" s="568" t="s">
        <v>1045</v>
      </c>
      <c r="B27" s="27">
        <v>136</v>
      </c>
      <c r="C27" s="557">
        <v>80</v>
      </c>
      <c r="D27" s="281" t="s">
        <v>1454</v>
      </c>
      <c r="H27" s="563"/>
      <c r="I27" s="563"/>
      <c r="J27" s="563"/>
    </row>
    <row r="28" spans="1:10" ht="14.25" customHeight="1">
      <c r="A28" s="159" t="s">
        <v>354</v>
      </c>
      <c r="B28" s="27">
        <v>168</v>
      </c>
      <c r="C28" s="557">
        <v>37</v>
      </c>
      <c r="D28" s="281" t="s">
        <v>327</v>
      </c>
      <c r="H28" s="563"/>
      <c r="I28" s="563"/>
      <c r="J28" s="563"/>
    </row>
    <row r="29" spans="1:10" ht="14.25" customHeight="1">
      <c r="A29" s="159" t="s">
        <v>248</v>
      </c>
      <c r="B29" s="27">
        <v>1040184</v>
      </c>
      <c r="C29" s="557">
        <v>217341</v>
      </c>
      <c r="D29" s="281" t="s">
        <v>385</v>
      </c>
      <c r="H29" s="563"/>
      <c r="I29" s="563"/>
      <c r="J29" s="563"/>
    </row>
    <row r="30" spans="1:10" ht="14.25" customHeight="1">
      <c r="A30" s="159" t="s">
        <v>355</v>
      </c>
      <c r="B30" s="27">
        <v>201527376</v>
      </c>
      <c r="C30" s="557">
        <v>211914766</v>
      </c>
      <c r="D30" s="281" t="s">
        <v>328</v>
      </c>
      <c r="H30" s="563"/>
      <c r="I30" s="563"/>
      <c r="J30" s="563"/>
    </row>
    <row r="31" spans="1:10" ht="14.25" customHeight="1">
      <c r="A31" s="159" t="s">
        <v>356</v>
      </c>
      <c r="B31" s="27">
        <v>182</v>
      </c>
      <c r="C31" s="557">
        <v>279</v>
      </c>
      <c r="D31" s="281" t="s">
        <v>329</v>
      </c>
      <c r="H31" s="563"/>
      <c r="I31" s="563"/>
      <c r="J31" s="563"/>
    </row>
    <row r="32" spans="1:10" ht="14.25" customHeight="1">
      <c r="A32" s="159" t="s">
        <v>357</v>
      </c>
      <c r="B32" s="27">
        <v>1</v>
      </c>
      <c r="C32" s="27" t="s">
        <v>683</v>
      </c>
      <c r="D32" s="281" t="s">
        <v>330</v>
      </c>
      <c r="H32" s="563"/>
      <c r="I32" s="563"/>
      <c r="J32" s="563"/>
    </row>
    <row r="33" spans="1:10" ht="14.25" customHeight="1">
      <c r="A33" s="568" t="s">
        <v>1044</v>
      </c>
      <c r="B33" s="27">
        <v>2</v>
      </c>
      <c r="C33" s="27" t="s">
        <v>683</v>
      </c>
      <c r="D33" s="281" t="s">
        <v>1455</v>
      </c>
      <c r="H33" s="563"/>
      <c r="I33" s="563"/>
      <c r="J33" s="563"/>
    </row>
    <row r="34" spans="1:10" ht="14.25" customHeight="1">
      <c r="A34" s="159" t="s">
        <v>358</v>
      </c>
      <c r="B34" s="27" t="s">
        <v>1026</v>
      </c>
      <c r="C34" s="27">
        <v>12</v>
      </c>
      <c r="D34" s="281" t="s">
        <v>331</v>
      </c>
      <c r="H34" s="563"/>
      <c r="I34" s="563"/>
      <c r="J34" s="563"/>
    </row>
    <row r="35" spans="1:10" ht="14.25" customHeight="1">
      <c r="A35" s="570" t="s">
        <v>1043</v>
      </c>
      <c r="B35" s="27">
        <v>4</v>
      </c>
      <c r="C35" s="557">
        <v>2</v>
      </c>
      <c r="D35" s="281" t="s">
        <v>1456</v>
      </c>
      <c r="H35" s="563"/>
      <c r="I35" s="563"/>
      <c r="J35" s="563"/>
    </row>
    <row r="36" spans="1:10" ht="14.25" customHeight="1">
      <c r="A36" s="159" t="s">
        <v>359</v>
      </c>
      <c r="B36" s="27">
        <v>601</v>
      </c>
      <c r="C36" s="557">
        <v>880</v>
      </c>
      <c r="D36" s="281" t="s">
        <v>332</v>
      </c>
      <c r="H36" s="563"/>
      <c r="I36" s="563"/>
      <c r="J36" s="563"/>
    </row>
    <row r="37" spans="1:10" ht="14.25" customHeight="1">
      <c r="A37" s="568" t="s">
        <v>1042</v>
      </c>
      <c r="B37" s="27">
        <v>0</v>
      </c>
      <c r="C37" s="557">
        <v>0</v>
      </c>
      <c r="D37" s="281" t="s">
        <v>1446</v>
      </c>
      <c r="H37" s="563"/>
      <c r="I37" s="563"/>
      <c r="J37" s="563"/>
    </row>
    <row r="38" spans="1:10" ht="14.25" customHeight="1">
      <c r="A38" s="159" t="s">
        <v>242</v>
      </c>
      <c r="B38" s="27">
        <v>2126</v>
      </c>
      <c r="C38" s="557">
        <v>7329</v>
      </c>
      <c r="D38" s="281" t="s">
        <v>333</v>
      </c>
      <c r="H38" s="563"/>
      <c r="I38" s="563"/>
      <c r="J38" s="563"/>
    </row>
    <row r="39" spans="1:10" ht="14.25" customHeight="1">
      <c r="A39" s="573" t="s">
        <v>1472</v>
      </c>
      <c r="B39" s="27">
        <v>677</v>
      </c>
      <c r="C39" s="557">
        <v>899</v>
      </c>
      <c r="D39" s="281" t="s">
        <v>1458</v>
      </c>
      <c r="H39" s="563"/>
      <c r="I39" s="563"/>
      <c r="J39" s="563"/>
    </row>
    <row r="40" spans="1:10" ht="14.25" customHeight="1">
      <c r="A40" s="568" t="s">
        <v>1041</v>
      </c>
      <c r="B40" s="27">
        <v>15</v>
      </c>
      <c r="C40" s="557">
        <v>8</v>
      </c>
      <c r="D40" s="281" t="s">
        <v>1457</v>
      </c>
      <c r="H40" s="563"/>
      <c r="I40" s="563"/>
      <c r="J40" s="563"/>
    </row>
    <row r="41" spans="1:10" ht="14.25" customHeight="1">
      <c r="A41" s="159" t="s">
        <v>360</v>
      </c>
      <c r="B41" s="27">
        <v>293169</v>
      </c>
      <c r="C41" s="557">
        <v>499929</v>
      </c>
      <c r="D41" s="281" t="s">
        <v>334</v>
      </c>
      <c r="H41" s="563"/>
      <c r="I41" s="563"/>
      <c r="J41" s="563"/>
    </row>
    <row r="42" spans="1:10" ht="14.25" customHeight="1">
      <c r="A42" s="568" t="s">
        <v>1040</v>
      </c>
      <c r="B42" s="27">
        <v>0</v>
      </c>
      <c r="C42" s="557">
        <v>0</v>
      </c>
      <c r="D42" s="281" t="s">
        <v>1459</v>
      </c>
      <c r="H42" s="563"/>
      <c r="I42" s="563"/>
      <c r="J42" s="563"/>
    </row>
    <row r="43" spans="1:10" ht="14.25" customHeight="1">
      <c r="A43" s="568" t="s">
        <v>1039</v>
      </c>
      <c r="B43" s="27">
        <v>2</v>
      </c>
      <c r="C43" s="557">
        <v>16</v>
      </c>
      <c r="D43" s="281" t="s">
        <v>1460</v>
      </c>
      <c r="H43" s="563"/>
      <c r="I43" s="563"/>
      <c r="J43" s="563"/>
    </row>
    <row r="44" spans="1:10" ht="14.25" customHeight="1">
      <c r="A44" s="159" t="s">
        <v>243</v>
      </c>
      <c r="B44" s="27">
        <v>30</v>
      </c>
      <c r="C44" s="557">
        <v>16</v>
      </c>
      <c r="D44" s="281" t="s">
        <v>335</v>
      </c>
      <c r="H44" s="563"/>
      <c r="I44" s="563"/>
      <c r="J44" s="563"/>
    </row>
    <row r="45" spans="1:10" ht="14.25" customHeight="1">
      <c r="A45" s="568" t="s">
        <v>1038</v>
      </c>
      <c r="B45" s="27">
        <v>117</v>
      </c>
      <c r="C45" s="557">
        <v>36</v>
      </c>
      <c r="D45" s="281" t="s">
        <v>1461</v>
      </c>
      <c r="H45" s="563"/>
      <c r="I45" s="563"/>
      <c r="J45" s="563"/>
    </row>
    <row r="46" spans="1:10" ht="14.25" customHeight="1">
      <c r="A46" s="159" t="s">
        <v>361</v>
      </c>
      <c r="B46" s="27">
        <v>30</v>
      </c>
      <c r="C46" s="557">
        <v>40</v>
      </c>
      <c r="D46" s="281" t="s">
        <v>336</v>
      </c>
      <c r="H46" s="563"/>
      <c r="I46" s="563"/>
      <c r="J46" s="563"/>
    </row>
    <row r="47" spans="1:10" ht="14.25" customHeight="1">
      <c r="A47" s="159" t="s">
        <v>362</v>
      </c>
      <c r="B47" s="27" t="s">
        <v>1026</v>
      </c>
      <c r="C47" s="557">
        <v>0</v>
      </c>
      <c r="D47" s="281" t="s">
        <v>337</v>
      </c>
      <c r="H47" s="563"/>
      <c r="I47" s="563"/>
      <c r="J47" s="563"/>
    </row>
    <row r="48" spans="1:10" ht="14.25" customHeight="1">
      <c r="A48" s="568" t="s">
        <v>1037</v>
      </c>
      <c r="B48" s="27">
        <v>1164</v>
      </c>
      <c r="C48" s="557">
        <v>1068</v>
      </c>
      <c r="D48" s="281" t="s">
        <v>1462</v>
      </c>
      <c r="H48" s="563"/>
      <c r="I48" s="563"/>
      <c r="J48" s="563"/>
    </row>
    <row r="49" spans="1:10" ht="14.25" customHeight="1">
      <c r="A49" s="159" t="s">
        <v>363</v>
      </c>
      <c r="B49" s="27">
        <v>916</v>
      </c>
      <c r="C49" s="557">
        <v>4520</v>
      </c>
      <c r="D49" s="281" t="s">
        <v>338</v>
      </c>
      <c r="H49" s="563"/>
      <c r="I49" s="563"/>
      <c r="J49" s="563"/>
    </row>
    <row r="50" spans="1:10" ht="14.25" customHeight="1">
      <c r="A50" s="159" t="s">
        <v>127</v>
      </c>
      <c r="B50" s="27" t="s">
        <v>683</v>
      </c>
      <c r="C50" s="557">
        <v>4718</v>
      </c>
      <c r="D50" s="102" t="s">
        <v>128</v>
      </c>
      <c r="H50" s="563"/>
      <c r="I50" s="563"/>
      <c r="J50" s="563"/>
    </row>
    <row r="51" spans="1:10" ht="14.25" customHeight="1">
      <c r="A51" s="568" t="s">
        <v>1050</v>
      </c>
      <c r="B51" s="27">
        <v>0</v>
      </c>
      <c r="C51" s="557">
        <v>0</v>
      </c>
      <c r="D51" s="281" t="s">
        <v>1463</v>
      </c>
      <c r="H51" s="563"/>
      <c r="I51" s="563"/>
      <c r="J51" s="563"/>
    </row>
    <row r="52" spans="1:10" ht="14.25" customHeight="1">
      <c r="A52" s="159" t="s">
        <v>364</v>
      </c>
      <c r="B52" s="27" t="s">
        <v>683</v>
      </c>
      <c r="C52" s="557">
        <v>0</v>
      </c>
      <c r="D52" s="281" t="s">
        <v>339</v>
      </c>
      <c r="H52" s="563"/>
      <c r="I52" s="563"/>
      <c r="J52" s="563"/>
    </row>
    <row r="53" spans="1:10" ht="14.25" customHeight="1">
      <c r="A53" s="159" t="s">
        <v>244</v>
      </c>
      <c r="B53" s="27">
        <v>1566</v>
      </c>
      <c r="C53" s="557">
        <v>574</v>
      </c>
      <c r="D53" s="281" t="s">
        <v>340</v>
      </c>
      <c r="H53" s="563"/>
      <c r="I53" s="563"/>
      <c r="J53" s="563"/>
    </row>
    <row r="54" spans="1:10" ht="14.25" customHeight="1">
      <c r="A54" s="159" t="s">
        <v>365</v>
      </c>
      <c r="B54" s="27">
        <v>1878</v>
      </c>
      <c r="C54" s="557">
        <v>1330</v>
      </c>
      <c r="D54" s="281" t="s">
        <v>341</v>
      </c>
      <c r="H54" s="563"/>
      <c r="I54" s="563"/>
      <c r="J54" s="563"/>
    </row>
    <row r="55" spans="1:10" ht="14.25" customHeight="1">
      <c r="A55" s="159" t="s">
        <v>366</v>
      </c>
      <c r="B55" s="27">
        <v>158</v>
      </c>
      <c r="C55" s="557">
        <v>121</v>
      </c>
      <c r="D55" s="281" t="s">
        <v>342</v>
      </c>
      <c r="H55" s="563"/>
      <c r="I55" s="563"/>
      <c r="J55" s="563"/>
    </row>
    <row r="56" spans="1:10" ht="14.25" customHeight="1">
      <c r="A56" s="159" t="s">
        <v>367</v>
      </c>
      <c r="B56" s="27">
        <v>20</v>
      </c>
      <c r="C56" s="557">
        <v>10</v>
      </c>
      <c r="D56" s="281" t="s">
        <v>343</v>
      </c>
      <c r="H56" s="563"/>
      <c r="I56" s="563"/>
      <c r="J56" s="563"/>
    </row>
    <row r="57" spans="1:10" ht="14.25" customHeight="1">
      <c r="A57" s="159" t="s">
        <v>368</v>
      </c>
      <c r="B57" s="27">
        <v>162</v>
      </c>
      <c r="C57" s="557">
        <v>59</v>
      </c>
      <c r="D57" s="281" t="s">
        <v>344</v>
      </c>
      <c r="H57" s="563"/>
      <c r="I57" s="563"/>
      <c r="J57" s="563"/>
    </row>
    <row r="58" spans="1:10" ht="14.25" customHeight="1">
      <c r="A58" s="159" t="s">
        <v>687</v>
      </c>
      <c r="B58" s="27">
        <v>1193</v>
      </c>
      <c r="C58" s="557">
        <v>373</v>
      </c>
      <c r="D58" s="281" t="s">
        <v>345</v>
      </c>
      <c r="H58" s="563"/>
      <c r="I58" s="563"/>
      <c r="J58" s="563"/>
    </row>
    <row r="59" spans="1:10" ht="14.25" customHeight="1">
      <c r="A59" s="159" t="s">
        <v>369</v>
      </c>
      <c r="B59" s="27">
        <v>147919</v>
      </c>
      <c r="C59" s="557">
        <v>17363</v>
      </c>
      <c r="D59" s="281" t="s">
        <v>29</v>
      </c>
      <c r="H59" s="563"/>
      <c r="I59" s="563"/>
      <c r="J59" s="563"/>
    </row>
    <row r="60" spans="1:10" ht="14.25" customHeight="1">
      <c r="A60" s="568" t="s">
        <v>1036</v>
      </c>
      <c r="B60" s="27">
        <v>20904</v>
      </c>
      <c r="C60" s="179">
        <v>10528</v>
      </c>
      <c r="D60" s="281" t="s">
        <v>1464</v>
      </c>
      <c r="H60" s="563"/>
      <c r="I60" s="563"/>
      <c r="J60" s="563"/>
    </row>
    <row r="61" spans="1:10" ht="14.25" customHeight="1">
      <c r="A61" s="568" t="s">
        <v>1035</v>
      </c>
      <c r="B61" s="27">
        <v>0</v>
      </c>
      <c r="C61" s="557">
        <v>6</v>
      </c>
      <c r="D61" s="281" t="s">
        <v>1465</v>
      </c>
      <c r="H61" s="563"/>
      <c r="I61" s="563"/>
      <c r="J61" s="563"/>
    </row>
    <row r="62" spans="1:10" ht="14.25" customHeight="1">
      <c r="A62" s="568" t="s">
        <v>1034</v>
      </c>
      <c r="B62" s="27">
        <v>31</v>
      </c>
      <c r="C62" s="557">
        <v>87</v>
      </c>
      <c r="D62" s="281" t="s">
        <v>1466</v>
      </c>
      <c r="H62" s="563"/>
      <c r="I62" s="563"/>
      <c r="J62" s="563"/>
    </row>
    <row r="63" spans="1:10" ht="14.25" customHeight="1">
      <c r="A63" s="570" t="s">
        <v>1033</v>
      </c>
      <c r="B63" s="27" t="s">
        <v>1026</v>
      </c>
      <c r="C63" s="557">
        <v>815</v>
      </c>
      <c r="D63" s="281" t="s">
        <v>1467</v>
      </c>
      <c r="H63" s="563"/>
      <c r="I63" s="563"/>
      <c r="J63" s="563"/>
    </row>
    <row r="64" spans="1:10" ht="14.25" customHeight="1">
      <c r="A64" s="159" t="s">
        <v>370</v>
      </c>
      <c r="B64" s="27">
        <v>345287</v>
      </c>
      <c r="C64" s="557">
        <v>327423</v>
      </c>
      <c r="D64" s="281" t="s">
        <v>389</v>
      </c>
      <c r="H64" s="563"/>
      <c r="I64" s="563"/>
      <c r="J64" s="563"/>
    </row>
    <row r="65" spans="1:10" ht="14.25" customHeight="1">
      <c r="A65" s="571" t="s">
        <v>1029</v>
      </c>
      <c r="B65" s="27">
        <v>370913</v>
      </c>
      <c r="C65" s="557">
        <v>204149</v>
      </c>
      <c r="D65" s="281" t="s">
        <v>1447</v>
      </c>
      <c r="H65" s="563"/>
      <c r="I65" s="563"/>
      <c r="J65" s="563"/>
    </row>
    <row r="66" spans="1:10" ht="14.25" customHeight="1">
      <c r="A66" s="568" t="s">
        <v>1032</v>
      </c>
      <c r="B66" s="27">
        <v>687</v>
      </c>
      <c r="C66" s="27">
        <v>36</v>
      </c>
      <c r="D66" s="281" t="s">
        <v>1468</v>
      </c>
      <c r="H66" s="563"/>
      <c r="I66" s="563"/>
      <c r="J66" s="563"/>
    </row>
    <row r="67" spans="1:10" ht="14.25" customHeight="1">
      <c r="A67" s="568" t="s">
        <v>1031</v>
      </c>
      <c r="B67" s="27">
        <v>11966</v>
      </c>
      <c r="C67" s="557">
        <v>15930</v>
      </c>
      <c r="D67" s="281" t="s">
        <v>1469</v>
      </c>
      <c r="H67" s="563"/>
      <c r="I67" s="563"/>
      <c r="J67" s="563"/>
    </row>
    <row r="68" spans="1:10" ht="14.25" customHeight="1">
      <c r="A68" s="570" t="s">
        <v>1030</v>
      </c>
      <c r="B68" s="27">
        <v>5787</v>
      </c>
      <c r="C68" s="557">
        <v>3951</v>
      </c>
      <c r="D68" s="281" t="s">
        <v>1470</v>
      </c>
      <c r="H68" s="563"/>
      <c r="I68" s="563"/>
      <c r="J68" s="563"/>
    </row>
    <row r="69" spans="1:10" ht="14.25" customHeight="1">
      <c r="A69" s="159" t="s">
        <v>371</v>
      </c>
      <c r="B69" s="27" t="s">
        <v>1026</v>
      </c>
      <c r="C69" s="557">
        <v>71</v>
      </c>
      <c r="D69" s="281" t="s">
        <v>31</v>
      </c>
      <c r="H69" s="563"/>
      <c r="I69" s="563"/>
      <c r="J69" s="563"/>
    </row>
    <row r="70" spans="1:10" ht="14.25" customHeight="1">
      <c r="A70" s="159" t="s">
        <v>245</v>
      </c>
      <c r="B70" s="27">
        <v>4</v>
      </c>
      <c r="C70" s="557">
        <v>0</v>
      </c>
      <c r="D70" s="281" t="s">
        <v>32</v>
      </c>
      <c r="H70" s="563"/>
      <c r="I70" s="563"/>
      <c r="J70" s="563"/>
    </row>
    <row r="71" spans="1:10" ht="14.25" customHeight="1">
      <c r="A71" s="159" t="s">
        <v>372</v>
      </c>
      <c r="B71" s="27">
        <v>13</v>
      </c>
      <c r="C71" s="557">
        <v>53</v>
      </c>
      <c r="D71" s="281" t="s">
        <v>33</v>
      </c>
      <c r="H71" s="563"/>
      <c r="I71" s="563"/>
      <c r="J71" s="563"/>
    </row>
    <row r="72" spans="1:10" ht="14.25" customHeight="1">
      <c r="A72" s="159" t="s">
        <v>373</v>
      </c>
      <c r="B72" s="27">
        <v>11</v>
      </c>
      <c r="C72" s="179">
        <v>87</v>
      </c>
      <c r="D72" s="281" t="s">
        <v>34</v>
      </c>
      <c r="H72" s="563"/>
      <c r="I72" s="563"/>
      <c r="J72" s="563"/>
    </row>
    <row r="73" spans="1:10" ht="12.75" customHeight="1"/>
    <row r="74" spans="1:10" ht="59.25" customHeight="1">
      <c r="A74" s="885" t="s">
        <v>1475</v>
      </c>
      <c r="B74" s="885"/>
      <c r="C74" s="885"/>
      <c r="D74" s="885"/>
    </row>
    <row r="75" spans="1:10" s="281" customFormat="1" ht="59.25" customHeight="1">
      <c r="A75" s="820" t="s">
        <v>1476</v>
      </c>
      <c r="B75" s="820"/>
      <c r="C75" s="820"/>
      <c r="D75" s="820"/>
    </row>
    <row r="76" spans="1:10">
      <c r="A76" s="572"/>
      <c r="B76" s="479"/>
      <c r="C76" s="479"/>
    </row>
    <row r="77" spans="1:10">
      <c r="B77" s="479"/>
      <c r="C77" s="479"/>
    </row>
    <row r="78" spans="1:10">
      <c r="A78" s="7"/>
      <c r="B78" s="479"/>
      <c r="C78" s="479"/>
    </row>
    <row r="79" spans="1:10">
      <c r="A79" s="7"/>
      <c r="B79" s="479"/>
      <c r="C79" s="479"/>
    </row>
    <row r="80" spans="1:10">
      <c r="A80" s="7"/>
      <c r="B80" s="479"/>
      <c r="C80" s="479"/>
    </row>
    <row r="81" spans="1:3">
      <c r="A81" s="7"/>
      <c r="B81" s="479"/>
      <c r="C81" s="479"/>
    </row>
    <row r="82" spans="1:3">
      <c r="A82" s="7"/>
      <c r="B82" s="479"/>
      <c r="C82" s="479"/>
    </row>
    <row r="83" spans="1:3">
      <c r="A83" s="7"/>
      <c r="B83" s="479"/>
      <c r="C83" s="479"/>
    </row>
    <row r="84" spans="1:3">
      <c r="A84" s="7"/>
      <c r="B84" s="479"/>
      <c r="C84" s="479"/>
    </row>
    <row r="85" spans="1:3">
      <c r="A85" s="7"/>
      <c r="B85" s="479"/>
      <c r="C85" s="479"/>
    </row>
    <row r="86" spans="1:3">
      <c r="A86" s="7"/>
      <c r="B86" s="479"/>
      <c r="C86" s="479"/>
    </row>
    <row r="87" spans="1:3">
      <c r="A87" s="7"/>
      <c r="B87" s="479"/>
      <c r="C87" s="479"/>
    </row>
    <row r="88" spans="1:3">
      <c r="A88" s="7"/>
      <c r="B88" s="479"/>
      <c r="C88" s="479"/>
    </row>
    <row r="89" spans="1:3">
      <c r="A89" s="7"/>
      <c r="B89" s="479"/>
      <c r="C89" s="479"/>
    </row>
    <row r="90" spans="1:3">
      <c r="A90" s="7"/>
      <c r="B90" s="479"/>
      <c r="C90" s="479"/>
    </row>
    <row r="91" spans="1:3">
      <c r="A91" s="7"/>
      <c r="B91" s="479"/>
      <c r="C91" s="479"/>
    </row>
    <row r="92" spans="1:3">
      <c r="A92" s="7"/>
      <c r="B92" s="479"/>
      <c r="C92" s="479"/>
    </row>
    <row r="93" spans="1:3">
      <c r="A93" s="7"/>
      <c r="B93" s="479"/>
      <c r="C93" s="479"/>
    </row>
    <row r="94" spans="1:3">
      <c r="A94" s="7"/>
      <c r="B94" s="479"/>
      <c r="C94" s="479"/>
    </row>
    <row r="95" spans="1:3">
      <c r="A95" s="7"/>
      <c r="B95" s="479"/>
      <c r="C95" s="479"/>
    </row>
    <row r="96" spans="1:3">
      <c r="A96" s="7"/>
      <c r="B96" s="479"/>
      <c r="C96" s="479"/>
    </row>
    <row r="97" spans="1:3">
      <c r="A97" s="7"/>
      <c r="B97" s="479"/>
      <c r="C97" s="479"/>
    </row>
    <row r="98" spans="1:3">
      <c r="A98" s="7"/>
      <c r="B98" s="479"/>
      <c r="C98" s="479"/>
    </row>
    <row r="99" spans="1:3">
      <c r="A99" s="7"/>
      <c r="B99" s="479"/>
      <c r="C99" s="479"/>
    </row>
    <row r="100" spans="1:3">
      <c r="A100" s="7"/>
      <c r="B100" s="479"/>
      <c r="C100" s="479"/>
    </row>
    <row r="101" spans="1:3">
      <c r="A101" s="7"/>
      <c r="B101" s="479"/>
      <c r="C101" s="479"/>
    </row>
    <row r="102" spans="1:3">
      <c r="A102" s="7"/>
      <c r="B102" s="479"/>
      <c r="C102" s="479"/>
    </row>
    <row r="103" spans="1:3">
      <c r="A103" s="7"/>
      <c r="B103" s="479"/>
      <c r="C103" s="479"/>
    </row>
    <row r="104" spans="1:3">
      <c r="A104" s="7"/>
      <c r="B104" s="479"/>
      <c r="C104" s="479"/>
    </row>
    <row r="105" spans="1:3">
      <c r="A105" s="7"/>
      <c r="B105" s="479"/>
      <c r="C105" s="479"/>
    </row>
    <row r="106" spans="1:3">
      <c r="A106" s="7"/>
      <c r="B106" s="479"/>
      <c r="C106" s="479"/>
    </row>
    <row r="107" spans="1:3">
      <c r="A107" s="7"/>
      <c r="B107" s="479"/>
      <c r="C107" s="479"/>
    </row>
    <row r="108" spans="1:3">
      <c r="A108" s="7"/>
      <c r="B108" s="479"/>
      <c r="C108" s="479"/>
    </row>
    <row r="109" spans="1:3">
      <c r="A109" s="7"/>
      <c r="B109" s="479"/>
      <c r="C109" s="479"/>
    </row>
    <row r="110" spans="1:3">
      <c r="A110" s="7"/>
      <c r="B110" s="479"/>
      <c r="C110" s="479"/>
    </row>
    <row r="111" spans="1:3">
      <c r="A111" s="7"/>
      <c r="B111" s="479"/>
      <c r="C111" s="479"/>
    </row>
    <row r="112" spans="1:3">
      <c r="A112" s="7"/>
      <c r="B112" s="479"/>
      <c r="C112" s="479"/>
    </row>
    <row r="113" spans="1:3">
      <c r="A113" s="7"/>
      <c r="B113" s="479"/>
      <c r="C113" s="479"/>
    </row>
    <row r="114" spans="1:3">
      <c r="A114" s="7"/>
      <c r="B114" s="479"/>
      <c r="C114" s="479"/>
    </row>
    <row r="115" spans="1:3">
      <c r="A115" s="7"/>
      <c r="B115" s="479"/>
      <c r="C115" s="479"/>
    </row>
    <row r="116" spans="1:3">
      <c r="A116" s="7"/>
      <c r="B116" s="479"/>
      <c r="C116" s="479"/>
    </row>
    <row r="117" spans="1:3">
      <c r="A117" s="7"/>
      <c r="B117" s="479"/>
      <c r="C117" s="479"/>
    </row>
    <row r="118" spans="1:3">
      <c r="A118" s="7"/>
      <c r="B118" s="479"/>
      <c r="C118" s="479"/>
    </row>
    <row r="119" spans="1:3">
      <c r="A119" s="7"/>
      <c r="B119" s="479"/>
      <c r="C119" s="479"/>
    </row>
    <row r="120" spans="1:3">
      <c r="A120" s="7"/>
      <c r="B120" s="479"/>
      <c r="C120" s="479"/>
    </row>
    <row r="121" spans="1:3">
      <c r="A121" s="7"/>
      <c r="B121" s="479"/>
      <c r="C121" s="479"/>
    </row>
    <row r="122" spans="1:3">
      <c r="A122" s="7"/>
      <c r="B122" s="479"/>
      <c r="C122" s="479"/>
    </row>
    <row r="123" spans="1:3">
      <c r="A123" s="7"/>
      <c r="B123" s="479"/>
      <c r="C123" s="479"/>
    </row>
    <row r="124" spans="1:3">
      <c r="A124" s="7"/>
      <c r="B124" s="479"/>
      <c r="C124" s="479"/>
    </row>
    <row r="125" spans="1:3">
      <c r="A125" s="7"/>
      <c r="B125" s="479"/>
      <c r="C125" s="479"/>
    </row>
    <row r="126" spans="1:3">
      <c r="A126" s="7"/>
      <c r="B126" s="479"/>
      <c r="C126" s="479"/>
    </row>
    <row r="127" spans="1:3">
      <c r="A127" s="7"/>
      <c r="B127" s="479"/>
      <c r="C127" s="479"/>
    </row>
    <row r="128" spans="1:3">
      <c r="A128" s="7"/>
      <c r="B128" s="479"/>
      <c r="C128" s="479"/>
    </row>
    <row r="129" spans="1:3">
      <c r="A129" s="7"/>
      <c r="B129" s="479"/>
      <c r="C129" s="479"/>
    </row>
    <row r="130" spans="1:3">
      <c r="A130" s="7"/>
      <c r="B130" s="479"/>
      <c r="C130" s="479"/>
    </row>
    <row r="131" spans="1:3">
      <c r="A131" s="7"/>
      <c r="B131" s="479"/>
      <c r="C131" s="479"/>
    </row>
    <row r="132" spans="1:3">
      <c r="A132" s="7"/>
      <c r="B132" s="479"/>
      <c r="C132" s="479"/>
    </row>
    <row r="133" spans="1:3">
      <c r="A133" s="7"/>
      <c r="B133" s="479"/>
      <c r="C133" s="479"/>
    </row>
    <row r="134" spans="1:3">
      <c r="A134" s="7"/>
      <c r="B134" s="479"/>
      <c r="C134" s="479"/>
    </row>
    <row r="135" spans="1:3">
      <c r="A135" s="7"/>
      <c r="B135" s="479"/>
      <c r="C135" s="479"/>
    </row>
    <row r="136" spans="1:3">
      <c r="A136" s="7"/>
      <c r="B136" s="479"/>
      <c r="C136" s="479"/>
    </row>
    <row r="137" spans="1:3">
      <c r="A137" s="7"/>
      <c r="B137" s="479"/>
      <c r="C137" s="479"/>
    </row>
    <row r="138" spans="1:3">
      <c r="A138" s="7"/>
      <c r="B138" s="479"/>
      <c r="C138" s="479"/>
    </row>
    <row r="139" spans="1:3">
      <c r="A139" s="7"/>
      <c r="B139" s="479"/>
      <c r="C139" s="479"/>
    </row>
    <row r="140" spans="1:3">
      <c r="A140" s="7"/>
      <c r="B140" s="479"/>
      <c r="C140" s="479"/>
    </row>
    <row r="141" spans="1:3">
      <c r="A141" s="7"/>
      <c r="B141" s="479"/>
      <c r="C141" s="479"/>
    </row>
    <row r="142" spans="1:3">
      <c r="A142" s="7"/>
      <c r="B142" s="479"/>
      <c r="C142" s="479"/>
    </row>
    <row r="143" spans="1:3">
      <c r="A143" s="7"/>
      <c r="B143" s="479"/>
      <c r="C143" s="479"/>
    </row>
    <row r="144" spans="1:3">
      <c r="A144" s="7"/>
      <c r="B144" s="479"/>
      <c r="C144" s="479"/>
    </row>
    <row r="145" spans="1:3">
      <c r="A145" s="7"/>
      <c r="B145" s="479"/>
      <c r="C145" s="479"/>
    </row>
    <row r="146" spans="1:3">
      <c r="A146" s="7"/>
      <c r="B146" s="479"/>
      <c r="C146" s="479"/>
    </row>
    <row r="147" spans="1:3">
      <c r="A147" s="7"/>
      <c r="B147" s="479"/>
      <c r="C147" s="479"/>
    </row>
    <row r="148" spans="1:3">
      <c r="A148" s="7"/>
      <c r="B148" s="479"/>
      <c r="C148" s="479"/>
    </row>
    <row r="149" spans="1:3">
      <c r="A149" s="7"/>
      <c r="B149" s="479"/>
      <c r="C149" s="479"/>
    </row>
    <row r="150" spans="1:3">
      <c r="A150" s="7"/>
      <c r="B150" s="479"/>
      <c r="C150" s="479"/>
    </row>
    <row r="151" spans="1:3">
      <c r="A151" s="7"/>
      <c r="B151" s="479"/>
      <c r="C151" s="479"/>
    </row>
    <row r="152" spans="1:3">
      <c r="A152" s="7"/>
      <c r="B152" s="479"/>
      <c r="C152" s="479"/>
    </row>
    <row r="153" spans="1:3">
      <c r="A153" s="7"/>
      <c r="B153" s="479"/>
      <c r="C153" s="479"/>
    </row>
    <row r="154" spans="1:3">
      <c r="A154" s="7"/>
      <c r="B154" s="479"/>
      <c r="C154" s="479"/>
    </row>
    <row r="155" spans="1:3">
      <c r="A155" s="7"/>
      <c r="B155" s="479"/>
      <c r="C155" s="479"/>
    </row>
    <row r="156" spans="1:3">
      <c r="A156" s="7"/>
      <c r="B156" s="479"/>
      <c r="C156" s="479"/>
    </row>
    <row r="157" spans="1:3">
      <c r="A157" s="7"/>
      <c r="B157" s="479"/>
      <c r="C157" s="479"/>
    </row>
    <row r="158" spans="1:3">
      <c r="A158" s="7"/>
      <c r="B158" s="479"/>
      <c r="C158" s="479"/>
    </row>
    <row r="159" spans="1:3">
      <c r="A159" s="7"/>
      <c r="B159" s="479"/>
      <c r="C159" s="479"/>
    </row>
    <row r="160" spans="1:3">
      <c r="A160" s="7"/>
      <c r="B160" s="479"/>
      <c r="C160" s="479"/>
    </row>
    <row r="161" spans="1:3">
      <c r="A161" s="7"/>
      <c r="B161" s="479"/>
      <c r="C161" s="479"/>
    </row>
    <row r="162" spans="1:3">
      <c r="A162" s="7"/>
      <c r="B162" s="479"/>
      <c r="C162" s="479"/>
    </row>
    <row r="163" spans="1:3">
      <c r="A163" s="7"/>
      <c r="B163" s="479"/>
      <c r="C163" s="479"/>
    </row>
    <row r="164" spans="1:3">
      <c r="A164" s="7"/>
      <c r="B164" s="479"/>
      <c r="C164" s="479"/>
    </row>
    <row r="165" spans="1:3">
      <c r="A165" s="7"/>
      <c r="B165" s="479"/>
      <c r="C165" s="479"/>
    </row>
    <row r="166" spans="1:3">
      <c r="A166" s="7"/>
      <c r="B166" s="479"/>
      <c r="C166" s="479"/>
    </row>
    <row r="167" spans="1:3">
      <c r="A167" s="7"/>
      <c r="B167" s="479"/>
      <c r="C167" s="479"/>
    </row>
    <row r="168" spans="1:3">
      <c r="A168" s="7"/>
      <c r="B168" s="479"/>
      <c r="C168" s="479"/>
    </row>
    <row r="169" spans="1:3">
      <c r="A169" s="7"/>
      <c r="B169" s="479"/>
      <c r="C169" s="479"/>
    </row>
    <row r="170" spans="1:3">
      <c r="A170" s="7"/>
      <c r="B170" s="479"/>
      <c r="C170" s="479"/>
    </row>
    <row r="171" spans="1:3">
      <c r="A171" s="7"/>
      <c r="B171" s="479"/>
      <c r="C171" s="479"/>
    </row>
    <row r="172" spans="1:3">
      <c r="A172" s="7"/>
      <c r="B172" s="479"/>
      <c r="C172" s="479"/>
    </row>
    <row r="173" spans="1:3">
      <c r="A173" s="7"/>
      <c r="B173" s="479"/>
      <c r="C173" s="479"/>
    </row>
    <row r="174" spans="1:3">
      <c r="A174" s="7"/>
      <c r="B174" s="479"/>
      <c r="C174" s="479"/>
    </row>
    <row r="175" spans="1:3">
      <c r="A175" s="7"/>
      <c r="B175" s="479"/>
      <c r="C175" s="479"/>
    </row>
    <row r="176" spans="1:3">
      <c r="A176" s="7"/>
      <c r="B176" s="479"/>
      <c r="C176" s="479"/>
    </row>
    <row r="177" spans="1:3">
      <c r="A177" s="7"/>
      <c r="B177" s="479"/>
      <c r="C177" s="479"/>
    </row>
    <row r="178" spans="1:3">
      <c r="A178" s="7"/>
      <c r="B178" s="479"/>
      <c r="C178" s="479"/>
    </row>
    <row r="179" spans="1:3">
      <c r="A179" s="7"/>
      <c r="B179" s="479"/>
      <c r="C179" s="479"/>
    </row>
    <row r="180" spans="1:3">
      <c r="A180" s="7"/>
      <c r="B180" s="479"/>
      <c r="C180" s="479"/>
    </row>
    <row r="181" spans="1:3">
      <c r="A181" s="7"/>
      <c r="B181" s="479"/>
      <c r="C181" s="479"/>
    </row>
    <row r="182" spans="1:3">
      <c r="A182" s="7"/>
      <c r="B182" s="479"/>
      <c r="C182" s="479"/>
    </row>
    <row r="183" spans="1:3">
      <c r="A183" s="7"/>
      <c r="B183" s="479"/>
      <c r="C183" s="479"/>
    </row>
    <row r="184" spans="1:3">
      <c r="A184" s="7"/>
      <c r="B184" s="479"/>
      <c r="C184" s="479"/>
    </row>
    <row r="185" spans="1:3">
      <c r="A185" s="7"/>
      <c r="B185" s="479"/>
      <c r="C185" s="479"/>
    </row>
    <row r="186" spans="1:3">
      <c r="A186" s="7"/>
      <c r="B186" s="479"/>
      <c r="C186" s="479"/>
    </row>
    <row r="187" spans="1:3">
      <c r="A187" s="7"/>
      <c r="B187" s="479"/>
      <c r="C187" s="479"/>
    </row>
    <row r="188" spans="1:3">
      <c r="A188" s="7"/>
      <c r="B188" s="479"/>
      <c r="C188" s="479"/>
    </row>
    <row r="189" spans="1:3">
      <c r="A189" s="7"/>
      <c r="B189" s="479"/>
      <c r="C189" s="479"/>
    </row>
    <row r="190" spans="1:3">
      <c r="A190" s="7"/>
      <c r="B190" s="479"/>
      <c r="C190" s="479"/>
    </row>
    <row r="191" spans="1:3">
      <c r="A191" s="7"/>
      <c r="B191" s="479"/>
      <c r="C191" s="479"/>
    </row>
    <row r="192" spans="1:3">
      <c r="A192" s="7"/>
      <c r="B192" s="479"/>
      <c r="C192" s="479"/>
    </row>
    <row r="193" spans="1:3">
      <c r="A193" s="7"/>
      <c r="B193" s="479"/>
      <c r="C193" s="479"/>
    </row>
    <row r="194" spans="1:3">
      <c r="A194" s="7"/>
      <c r="B194" s="479"/>
      <c r="C194" s="479"/>
    </row>
    <row r="195" spans="1:3">
      <c r="A195" s="7"/>
      <c r="B195" s="479"/>
      <c r="C195" s="479"/>
    </row>
    <row r="196" spans="1:3">
      <c r="A196" s="7"/>
      <c r="B196" s="7"/>
      <c r="C196" s="7"/>
    </row>
    <row r="197" spans="1:3">
      <c r="A197" s="7"/>
      <c r="B197" s="7"/>
      <c r="C197" s="7"/>
    </row>
    <row r="198" spans="1:3">
      <c r="A198" s="7"/>
      <c r="B198" s="7"/>
      <c r="C198" s="7"/>
    </row>
    <row r="199" spans="1:3">
      <c r="A199" s="7"/>
      <c r="B199" s="7"/>
      <c r="C199" s="7"/>
    </row>
    <row r="200" spans="1:3">
      <c r="A200" s="7"/>
      <c r="B200" s="7"/>
      <c r="C200" s="7"/>
    </row>
    <row r="201" spans="1:3">
      <c r="A201" s="7"/>
      <c r="B201" s="7"/>
      <c r="C201" s="7"/>
    </row>
    <row r="202" spans="1:3">
      <c r="A202" s="7"/>
      <c r="B202" s="7"/>
      <c r="C202" s="7"/>
    </row>
    <row r="203" spans="1:3">
      <c r="A203" s="7"/>
      <c r="B203" s="7"/>
      <c r="C203" s="7"/>
    </row>
    <row r="204" spans="1:3">
      <c r="A204" s="7"/>
      <c r="B204" s="7"/>
      <c r="C204" s="7"/>
    </row>
    <row r="205" spans="1:3">
      <c r="A205" s="7"/>
      <c r="B205" s="7"/>
      <c r="C205" s="7"/>
    </row>
    <row r="206" spans="1:3">
      <c r="A206" s="7"/>
      <c r="B206" s="7"/>
      <c r="C206" s="7"/>
    </row>
    <row r="207" spans="1:3">
      <c r="A207" s="7"/>
      <c r="B207" s="7"/>
      <c r="C207" s="7"/>
    </row>
    <row r="208" spans="1:3">
      <c r="A208" s="7"/>
      <c r="B208" s="7"/>
      <c r="C208" s="7"/>
    </row>
    <row r="209" spans="1:3">
      <c r="A209" s="7"/>
      <c r="B209" s="7"/>
      <c r="C209" s="7"/>
    </row>
    <row r="210" spans="1:3">
      <c r="A210" s="7"/>
      <c r="B210" s="7"/>
      <c r="C210" s="7"/>
    </row>
    <row r="211" spans="1:3">
      <c r="A211" s="7"/>
      <c r="B211" s="7"/>
      <c r="C211" s="7"/>
    </row>
    <row r="212" spans="1:3">
      <c r="A212" s="7"/>
      <c r="B212" s="7"/>
      <c r="C212" s="7"/>
    </row>
    <row r="213" spans="1:3">
      <c r="A213" s="7"/>
      <c r="B213" s="7"/>
      <c r="C213" s="7"/>
    </row>
    <row r="214" spans="1:3">
      <c r="A214" s="7"/>
      <c r="B214" s="7"/>
      <c r="C214" s="7"/>
    </row>
    <row r="215" spans="1:3">
      <c r="A215" s="7"/>
      <c r="B215" s="7"/>
      <c r="C215" s="7"/>
    </row>
    <row r="216" spans="1:3">
      <c r="A216" s="7"/>
      <c r="B216" s="7"/>
      <c r="C216" s="7"/>
    </row>
    <row r="217" spans="1:3">
      <c r="A217" s="7"/>
      <c r="B217" s="7"/>
      <c r="C217" s="7"/>
    </row>
    <row r="218" spans="1:3">
      <c r="A218" s="7"/>
      <c r="B218" s="7"/>
      <c r="C218" s="7"/>
    </row>
    <row r="219" spans="1:3">
      <c r="A219" s="7"/>
      <c r="B219" s="7"/>
      <c r="C219" s="7"/>
    </row>
  </sheetData>
  <customSheetViews>
    <customSheetView guid="{17A61E15-CB34-4E45-B54C-4890B27A542F}" showGridLines="0">
      <pane ySplit="7" topLeftCell="A8" activePane="bottomLeft" state="frozen"/>
      <selection pane="bottomLeft"/>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5">
    <mergeCell ref="A74:D74"/>
    <mergeCell ref="A75:D75"/>
    <mergeCell ref="A4:A5"/>
    <mergeCell ref="B4:C4"/>
    <mergeCell ref="D4:D5"/>
  </mergeCells>
  <phoneticPr fontId="0" type="noConversion"/>
  <hyperlinks>
    <hyperlink ref="F1" location="'Spis tablic_Contents'!A1" display="&lt; POWRÓT"/>
    <hyperlink ref="F2" location="'Spis tablic_Contents'!A1" display="&lt; BACK"/>
  </hyperlinks>
  <pageMargins left="0.74803149606299213" right="0.74803149606299213" top="0.78740157480314965" bottom="0.78740157480314965" header="0.51181102362204722" footer="0.51181102362204722"/>
  <pageSetup paperSize="9" scale="56" fitToWidth="0" orientation="portrait" horizontalDpi="4294967293" r:id="rId2"/>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78"/>
  <sheetViews>
    <sheetView showGridLines="0" zoomScaleNormal="100" workbookViewId="0">
      <pane ySplit="9" topLeftCell="A154" activePane="bottomLeft" state="frozen"/>
      <selection activeCell="H35" sqref="H35"/>
      <selection pane="bottomLeft"/>
    </sheetView>
  </sheetViews>
  <sheetFormatPr defaultRowHeight="12"/>
  <cols>
    <col min="1" max="1" width="35.42578125" style="597" customWidth="1"/>
    <col min="2" max="8" width="14.42578125" style="574" customWidth="1"/>
    <col min="9" max="16384" width="9.140625" style="574"/>
  </cols>
  <sheetData>
    <row r="1" spans="1:10" ht="14.25" customHeight="1">
      <c r="A1" s="575" t="s">
        <v>1761</v>
      </c>
      <c r="B1" s="575"/>
      <c r="C1" s="575"/>
      <c r="D1" s="575"/>
      <c r="E1" s="575"/>
      <c r="F1" s="575"/>
      <c r="G1" s="575"/>
      <c r="H1" s="575"/>
      <c r="J1" s="576" t="s">
        <v>623</v>
      </c>
    </row>
    <row r="2" spans="1:10" ht="14.25" customHeight="1">
      <c r="A2" s="577" t="s">
        <v>1477</v>
      </c>
      <c r="B2" s="578"/>
      <c r="C2" s="578"/>
      <c r="D2" s="578"/>
      <c r="E2" s="578"/>
      <c r="F2" s="578"/>
      <c r="G2" s="578"/>
      <c r="H2" s="578"/>
      <c r="J2" s="779" t="s">
        <v>624</v>
      </c>
    </row>
    <row r="3" spans="1:10" s="281" customFormat="1" ht="14.25" customHeight="1">
      <c r="A3" s="459" t="s">
        <v>1678</v>
      </c>
      <c r="B3" s="323"/>
      <c r="C3" s="323"/>
      <c r="D3" s="323"/>
      <c r="E3" s="323"/>
      <c r="F3" s="323"/>
      <c r="G3" s="323"/>
      <c r="H3" s="323"/>
    </row>
    <row r="4" spans="1:10" s="281" customFormat="1" ht="14.25" customHeight="1">
      <c r="A4" s="459" t="s">
        <v>1478</v>
      </c>
      <c r="B4" s="323"/>
      <c r="C4" s="323"/>
      <c r="D4" s="323"/>
      <c r="E4" s="323"/>
      <c r="F4" s="323"/>
      <c r="G4" s="323"/>
      <c r="H4" s="323"/>
    </row>
    <row r="5" spans="1:10" ht="5.0999999999999996" customHeight="1">
      <c r="A5" s="371"/>
      <c r="B5" s="371"/>
      <c r="C5" s="371"/>
      <c r="D5" s="371"/>
      <c r="E5" s="371"/>
      <c r="F5" s="371"/>
      <c r="G5" s="371"/>
      <c r="H5" s="371"/>
    </row>
    <row r="6" spans="1:10" ht="24.75" customHeight="1">
      <c r="A6" s="905" t="s">
        <v>1130</v>
      </c>
      <c r="B6" s="908" t="s">
        <v>1479</v>
      </c>
      <c r="C6" s="912"/>
      <c r="D6" s="912"/>
      <c r="E6" s="912"/>
      <c r="F6" s="912"/>
      <c r="G6" s="908" t="s">
        <v>1482</v>
      </c>
      <c r="H6" s="912"/>
    </row>
    <row r="7" spans="1:10" ht="24.75" customHeight="1">
      <c r="A7" s="906"/>
      <c r="B7" s="908" t="s">
        <v>1483</v>
      </c>
      <c r="C7" s="908" t="s">
        <v>1480</v>
      </c>
      <c r="D7" s="912"/>
      <c r="E7" s="912"/>
      <c r="F7" s="912"/>
      <c r="G7" s="909"/>
      <c r="H7" s="913"/>
    </row>
    <row r="8" spans="1:10" ht="24.75" customHeight="1">
      <c r="A8" s="906"/>
      <c r="B8" s="909"/>
      <c r="C8" s="908" t="s">
        <v>1486</v>
      </c>
      <c r="D8" s="908" t="s">
        <v>1481</v>
      </c>
      <c r="E8" s="912"/>
      <c r="F8" s="912"/>
      <c r="G8" s="909"/>
      <c r="H8" s="913"/>
    </row>
    <row r="9" spans="1:10" ht="105" customHeight="1">
      <c r="A9" s="906"/>
      <c r="B9" s="909"/>
      <c r="C9" s="909"/>
      <c r="D9" s="579" t="s">
        <v>1484</v>
      </c>
      <c r="E9" s="579" t="s">
        <v>1487</v>
      </c>
      <c r="F9" s="579" t="s">
        <v>1485</v>
      </c>
      <c r="G9" s="579" t="s">
        <v>1483</v>
      </c>
      <c r="H9" s="579" t="s">
        <v>1488</v>
      </c>
    </row>
    <row r="10" spans="1:10" s="580" customFormat="1" ht="19.5" customHeight="1">
      <c r="A10" s="907"/>
      <c r="B10" s="910" t="s">
        <v>1489</v>
      </c>
      <c r="C10" s="911"/>
      <c r="D10" s="911"/>
      <c r="E10" s="911"/>
      <c r="F10" s="911"/>
      <c r="G10" s="911"/>
      <c r="H10" s="911"/>
    </row>
    <row r="11" spans="1:10" ht="14.25" customHeight="1">
      <c r="A11" s="581" t="s">
        <v>304</v>
      </c>
      <c r="B11" s="599">
        <v>31.8</v>
      </c>
      <c r="C11" s="600">
        <v>213214.2</v>
      </c>
      <c r="D11" s="600">
        <v>217.3</v>
      </c>
      <c r="E11" s="600">
        <v>204.1</v>
      </c>
      <c r="F11" s="600">
        <v>211914.8</v>
      </c>
      <c r="G11" s="600">
        <v>19411.099999999999</v>
      </c>
      <c r="H11" s="601">
        <v>2601.6</v>
      </c>
      <c r="I11" s="580"/>
    </row>
    <row r="12" spans="1:10" ht="14.25" customHeight="1">
      <c r="A12" s="598" t="s">
        <v>698</v>
      </c>
      <c r="B12" s="602"/>
      <c r="C12" s="603"/>
      <c r="D12" s="603"/>
      <c r="E12" s="603"/>
      <c r="F12" s="603"/>
      <c r="G12" s="603"/>
      <c r="H12" s="583"/>
      <c r="I12" s="580"/>
    </row>
    <row r="13" spans="1:10" ht="31.5" customHeight="1">
      <c r="A13" s="914" t="s">
        <v>1491</v>
      </c>
      <c r="B13" s="914"/>
      <c r="C13" s="914"/>
      <c r="D13" s="914"/>
      <c r="E13" s="914"/>
      <c r="F13" s="914"/>
      <c r="G13" s="914"/>
      <c r="H13" s="914"/>
      <c r="I13" s="580"/>
    </row>
    <row r="14" spans="1:10" ht="16.5" customHeight="1">
      <c r="A14" s="915" t="s">
        <v>1490</v>
      </c>
      <c r="B14" s="915"/>
      <c r="C14" s="915"/>
      <c r="D14" s="915"/>
      <c r="E14" s="915"/>
      <c r="F14" s="915"/>
      <c r="G14" s="915"/>
      <c r="H14" s="915"/>
      <c r="I14" s="580"/>
    </row>
    <row r="15" spans="1:10" ht="21.75" customHeight="1">
      <c r="A15" s="581" t="s">
        <v>1051</v>
      </c>
      <c r="B15" s="582">
        <v>26.6</v>
      </c>
      <c r="C15" s="582">
        <v>133429.70000000001</v>
      </c>
      <c r="D15" s="582">
        <v>141.19999999999999</v>
      </c>
      <c r="E15" s="582">
        <v>135.1</v>
      </c>
      <c r="F15" s="582">
        <v>132478.5</v>
      </c>
      <c r="G15" s="582">
        <v>9793.9</v>
      </c>
      <c r="H15" s="582">
        <v>1455.4</v>
      </c>
      <c r="I15" s="580"/>
    </row>
    <row r="16" spans="1:10" s="586" customFormat="1" ht="14.25" customHeight="1">
      <c r="A16" s="598" t="s">
        <v>518</v>
      </c>
      <c r="B16" s="584"/>
      <c r="C16" s="584"/>
      <c r="D16" s="584"/>
      <c r="E16" s="584"/>
      <c r="F16" s="584"/>
      <c r="G16" s="584"/>
      <c r="H16" s="584"/>
      <c r="I16" s="585"/>
    </row>
    <row r="17" spans="1:9" ht="14.25" customHeight="1">
      <c r="A17" s="581"/>
      <c r="B17" s="582"/>
      <c r="C17" s="582"/>
      <c r="D17" s="582"/>
      <c r="E17" s="582"/>
      <c r="F17" s="582"/>
      <c r="G17" s="582"/>
      <c r="H17" s="582"/>
      <c r="I17" s="580"/>
    </row>
    <row r="18" spans="1:9" s="589" customFormat="1" ht="14.25" customHeight="1">
      <c r="A18" s="587" t="s">
        <v>732</v>
      </c>
      <c r="B18" s="588">
        <v>3.7</v>
      </c>
      <c r="C18" s="588">
        <v>9153.2000000000007</v>
      </c>
      <c r="D18" s="588">
        <v>9.6999999999999993</v>
      </c>
      <c r="E18" s="588">
        <v>9</v>
      </c>
      <c r="F18" s="588">
        <v>9003</v>
      </c>
      <c r="G18" s="588">
        <v>277.89999999999998</v>
      </c>
      <c r="H18" s="588">
        <v>4.3</v>
      </c>
    </row>
    <row r="19" spans="1:9" s="589" customFormat="1" ht="14.25" customHeight="1">
      <c r="A19" s="587" t="s">
        <v>879</v>
      </c>
      <c r="B19" s="588">
        <v>0.4</v>
      </c>
      <c r="C19" s="588">
        <v>8183.3</v>
      </c>
      <c r="D19" s="588">
        <v>3.8</v>
      </c>
      <c r="E19" s="588">
        <v>6.1</v>
      </c>
      <c r="F19" s="588">
        <v>8170.4</v>
      </c>
      <c r="G19" s="588">
        <v>876</v>
      </c>
      <c r="H19" s="588">
        <v>59.1</v>
      </c>
    </row>
    <row r="20" spans="1:9" s="589" customFormat="1" ht="14.25" customHeight="1">
      <c r="A20" s="587" t="s">
        <v>291</v>
      </c>
      <c r="B20" s="588">
        <v>0.8</v>
      </c>
      <c r="C20" s="588">
        <v>7728.3</v>
      </c>
      <c r="D20" s="588">
        <v>4.8</v>
      </c>
      <c r="E20" s="588">
        <v>8.1999999999999993</v>
      </c>
      <c r="F20" s="588">
        <v>7713.9</v>
      </c>
      <c r="G20" s="588">
        <v>657.2</v>
      </c>
      <c r="H20" s="588">
        <v>84.9</v>
      </c>
    </row>
    <row r="21" spans="1:9" s="589" customFormat="1" ht="14.25" customHeight="1">
      <c r="A21" s="587" t="s">
        <v>292</v>
      </c>
      <c r="B21" s="588">
        <v>0.4</v>
      </c>
      <c r="C21" s="588">
        <v>7014.5</v>
      </c>
      <c r="D21" s="588">
        <v>4</v>
      </c>
      <c r="E21" s="588">
        <v>4.2</v>
      </c>
      <c r="F21" s="588">
        <v>7003.9</v>
      </c>
      <c r="G21" s="588">
        <v>0.8</v>
      </c>
      <c r="H21" s="588">
        <v>41.7</v>
      </c>
    </row>
    <row r="22" spans="1:9" s="589" customFormat="1" ht="14.25" customHeight="1">
      <c r="A22" s="587" t="s">
        <v>737</v>
      </c>
      <c r="B22" s="588">
        <v>0.6</v>
      </c>
      <c r="C22" s="588">
        <v>6904.5</v>
      </c>
      <c r="D22" s="588">
        <v>6.4</v>
      </c>
      <c r="E22" s="588">
        <v>4.8</v>
      </c>
      <c r="F22" s="588">
        <v>6892.9</v>
      </c>
      <c r="G22" s="588">
        <v>1500</v>
      </c>
      <c r="H22" s="588">
        <v>14.7</v>
      </c>
    </row>
    <row r="23" spans="1:9" s="589" customFormat="1" ht="14.25" customHeight="1">
      <c r="A23" s="587" t="s">
        <v>877</v>
      </c>
      <c r="B23" s="588">
        <v>0.5</v>
      </c>
      <c r="C23" s="588">
        <v>5828.4</v>
      </c>
      <c r="D23" s="588">
        <v>7.6</v>
      </c>
      <c r="E23" s="588">
        <v>4.9000000000000004</v>
      </c>
      <c r="F23" s="588">
        <v>5812.1</v>
      </c>
      <c r="G23" s="588">
        <v>528</v>
      </c>
      <c r="H23" s="588">
        <v>27.8</v>
      </c>
    </row>
    <row r="24" spans="1:9" s="589" customFormat="1" ht="14.25" customHeight="1">
      <c r="A24" s="587" t="s">
        <v>1052</v>
      </c>
      <c r="B24" s="588">
        <v>0.2</v>
      </c>
      <c r="C24" s="588">
        <v>5511.7</v>
      </c>
      <c r="D24" s="588">
        <v>2.9</v>
      </c>
      <c r="E24" s="588">
        <v>4.3</v>
      </c>
      <c r="F24" s="588">
        <v>5501.9</v>
      </c>
      <c r="G24" s="588">
        <v>486.1</v>
      </c>
      <c r="H24" s="588">
        <v>51.4</v>
      </c>
    </row>
    <row r="25" spans="1:9" s="589" customFormat="1" ht="14.25" customHeight="1">
      <c r="A25" s="587" t="s">
        <v>738</v>
      </c>
      <c r="B25" s="588">
        <v>0.5</v>
      </c>
      <c r="C25" s="588">
        <v>5445.7</v>
      </c>
      <c r="D25" s="588">
        <v>3.6</v>
      </c>
      <c r="E25" s="588">
        <v>4.7</v>
      </c>
      <c r="F25" s="588">
        <v>5404.8</v>
      </c>
      <c r="G25" s="588">
        <v>712.9</v>
      </c>
      <c r="H25" s="588">
        <v>42.8</v>
      </c>
    </row>
    <row r="26" spans="1:9" s="589" customFormat="1" ht="14.25" customHeight="1">
      <c r="A26" s="587" t="s">
        <v>293</v>
      </c>
      <c r="B26" s="588">
        <v>0.8</v>
      </c>
      <c r="C26" s="588">
        <v>4842.7</v>
      </c>
      <c r="D26" s="588">
        <v>2.4</v>
      </c>
      <c r="E26" s="588">
        <v>3</v>
      </c>
      <c r="F26" s="588">
        <v>4825.7</v>
      </c>
      <c r="G26" s="588">
        <v>233.2</v>
      </c>
      <c r="H26" s="588">
        <v>13.2</v>
      </c>
    </row>
    <row r="27" spans="1:9" s="589" customFormat="1" ht="14.25" customHeight="1">
      <c r="A27" s="587" t="s">
        <v>739</v>
      </c>
      <c r="B27" s="588">
        <v>0.2</v>
      </c>
      <c r="C27" s="588">
        <v>3436.6</v>
      </c>
      <c r="D27" s="588">
        <v>3.1</v>
      </c>
      <c r="E27" s="588">
        <v>2.9</v>
      </c>
      <c r="F27" s="588">
        <v>3428.2</v>
      </c>
      <c r="G27" s="588">
        <v>328.5</v>
      </c>
      <c r="H27" s="387">
        <v>34.4</v>
      </c>
    </row>
    <row r="28" spans="1:9" s="589" customFormat="1" ht="14.25" customHeight="1">
      <c r="A28" s="587" t="s">
        <v>883</v>
      </c>
      <c r="B28" s="588">
        <v>0.2</v>
      </c>
      <c r="C28" s="588">
        <v>3179.9</v>
      </c>
      <c r="D28" s="588">
        <v>1.9</v>
      </c>
      <c r="E28" s="588">
        <v>2</v>
      </c>
      <c r="F28" s="588">
        <v>3174.6</v>
      </c>
      <c r="G28" s="588">
        <v>47.6</v>
      </c>
      <c r="H28" s="588">
        <v>110.7</v>
      </c>
    </row>
    <row r="29" spans="1:9" s="589" customFormat="1" ht="14.25" customHeight="1">
      <c r="A29" s="587" t="s">
        <v>740</v>
      </c>
      <c r="B29" s="588">
        <v>0.1</v>
      </c>
      <c r="C29" s="588">
        <v>2886.1</v>
      </c>
      <c r="D29" s="588">
        <v>2.4</v>
      </c>
      <c r="E29" s="588">
        <v>2.7</v>
      </c>
      <c r="F29" s="588">
        <v>2878.6</v>
      </c>
      <c r="G29" s="588">
        <v>74.7</v>
      </c>
      <c r="H29" s="588">
        <v>12.8</v>
      </c>
    </row>
    <row r="30" spans="1:9" s="589" customFormat="1" ht="14.25" customHeight="1">
      <c r="A30" s="587" t="s">
        <v>1053</v>
      </c>
      <c r="B30" s="588">
        <v>0.2</v>
      </c>
      <c r="C30" s="588">
        <v>2605.5</v>
      </c>
      <c r="D30" s="588">
        <v>2.4</v>
      </c>
      <c r="E30" s="588">
        <v>1.9</v>
      </c>
      <c r="F30" s="588">
        <v>2600.1</v>
      </c>
      <c r="G30" s="588">
        <v>403.4</v>
      </c>
      <c r="H30" s="588">
        <v>14.7</v>
      </c>
    </row>
    <row r="31" spans="1:9" s="589" customFormat="1" ht="14.25" customHeight="1">
      <c r="A31" s="587" t="s">
        <v>743</v>
      </c>
      <c r="B31" s="588">
        <v>0.2</v>
      </c>
      <c r="C31" s="588">
        <v>2328.6</v>
      </c>
      <c r="D31" s="588">
        <v>0.6</v>
      </c>
      <c r="E31" s="588">
        <v>1.5</v>
      </c>
      <c r="F31" s="588">
        <v>2325.3000000000002</v>
      </c>
      <c r="G31" s="588">
        <v>86.8</v>
      </c>
      <c r="H31" s="588">
        <v>0.1</v>
      </c>
    </row>
    <row r="32" spans="1:9" s="589" customFormat="1" ht="14.25" customHeight="1">
      <c r="A32" s="587" t="s">
        <v>1054</v>
      </c>
      <c r="B32" s="588">
        <v>0.5</v>
      </c>
      <c r="C32" s="588">
        <v>1974.7</v>
      </c>
      <c r="D32" s="588">
        <v>1</v>
      </c>
      <c r="E32" s="588">
        <v>1.2</v>
      </c>
      <c r="F32" s="588">
        <v>1967</v>
      </c>
      <c r="G32" s="588">
        <v>5.0999999999999996</v>
      </c>
      <c r="H32" s="588">
        <v>25.2</v>
      </c>
    </row>
    <row r="33" spans="1:8" s="589" customFormat="1" ht="14.25" customHeight="1">
      <c r="A33" s="587" t="s">
        <v>875</v>
      </c>
      <c r="B33" s="588">
        <v>0.1</v>
      </c>
      <c r="C33" s="588">
        <v>1971.6</v>
      </c>
      <c r="D33" s="588">
        <v>1.3</v>
      </c>
      <c r="E33" s="588">
        <v>1.4</v>
      </c>
      <c r="F33" s="588">
        <v>1968.3</v>
      </c>
      <c r="G33" s="588">
        <v>159.5</v>
      </c>
      <c r="H33" s="588">
        <v>8.9</v>
      </c>
    </row>
    <row r="34" spans="1:8" s="589" customFormat="1" ht="14.25" customHeight="1">
      <c r="A34" s="587" t="s">
        <v>294</v>
      </c>
      <c r="B34" s="588">
        <v>0.2</v>
      </c>
      <c r="C34" s="588">
        <v>1833.5</v>
      </c>
      <c r="D34" s="588">
        <v>1</v>
      </c>
      <c r="E34" s="588">
        <v>2.2999999999999998</v>
      </c>
      <c r="F34" s="588">
        <v>1829</v>
      </c>
      <c r="G34" s="588">
        <v>91.4</v>
      </c>
      <c r="H34" s="588">
        <v>7.1</v>
      </c>
    </row>
    <row r="35" spans="1:8" s="589" customFormat="1" ht="14.25" customHeight="1">
      <c r="A35" s="587" t="s">
        <v>742</v>
      </c>
      <c r="B35" s="588">
        <v>0.6</v>
      </c>
      <c r="C35" s="588">
        <v>1805.9</v>
      </c>
      <c r="D35" s="588">
        <v>1.7</v>
      </c>
      <c r="E35" s="588">
        <v>2.1</v>
      </c>
      <c r="F35" s="588">
        <v>1800</v>
      </c>
      <c r="G35" s="588">
        <v>22.9</v>
      </c>
      <c r="H35" s="588">
        <v>181.4</v>
      </c>
    </row>
    <row r="36" spans="1:8" s="589" customFormat="1" ht="14.25" customHeight="1">
      <c r="A36" s="587" t="s">
        <v>1055</v>
      </c>
      <c r="B36" s="588">
        <v>0.1</v>
      </c>
      <c r="C36" s="588">
        <v>1719.1</v>
      </c>
      <c r="D36" s="588">
        <v>1.2</v>
      </c>
      <c r="E36" s="588">
        <v>1.3</v>
      </c>
      <c r="F36" s="588">
        <v>1713.9</v>
      </c>
      <c r="G36" s="588">
        <v>144.1</v>
      </c>
      <c r="H36" s="588">
        <v>0.1</v>
      </c>
    </row>
    <row r="37" spans="1:8" s="589" customFormat="1" ht="14.25" customHeight="1">
      <c r="A37" s="587" t="s">
        <v>741</v>
      </c>
      <c r="B37" s="588">
        <v>0.2</v>
      </c>
      <c r="C37" s="588">
        <v>1717.6</v>
      </c>
      <c r="D37" s="588">
        <v>0.4</v>
      </c>
      <c r="E37" s="588">
        <v>1.2</v>
      </c>
      <c r="F37" s="588">
        <v>1715</v>
      </c>
      <c r="G37" s="588">
        <v>221.2</v>
      </c>
      <c r="H37" s="588">
        <v>0.6</v>
      </c>
    </row>
    <row r="38" spans="1:8" s="589" customFormat="1" ht="14.25" customHeight="1">
      <c r="A38" s="587" t="s">
        <v>744</v>
      </c>
      <c r="B38" s="588">
        <v>0.1</v>
      </c>
      <c r="C38" s="588">
        <v>1528.4</v>
      </c>
      <c r="D38" s="588">
        <v>2.5</v>
      </c>
      <c r="E38" s="588">
        <v>2</v>
      </c>
      <c r="F38" s="588">
        <v>1523.2</v>
      </c>
      <c r="G38" s="588">
        <v>157.6</v>
      </c>
      <c r="H38" s="588">
        <v>9.9</v>
      </c>
    </row>
    <row r="39" spans="1:8" s="589" customFormat="1" ht="14.25" customHeight="1">
      <c r="A39" s="587" t="s">
        <v>729</v>
      </c>
      <c r="B39" s="588">
        <v>0.2</v>
      </c>
      <c r="C39" s="588">
        <v>1470.5</v>
      </c>
      <c r="D39" s="588">
        <v>2.1</v>
      </c>
      <c r="E39" s="588">
        <v>1.6</v>
      </c>
      <c r="F39" s="588">
        <v>1465</v>
      </c>
      <c r="G39" s="588">
        <v>144.4</v>
      </c>
      <c r="H39" s="588">
        <v>2.1</v>
      </c>
    </row>
    <row r="40" spans="1:8" s="589" customFormat="1" ht="14.25" customHeight="1">
      <c r="A40" s="587" t="s">
        <v>1056</v>
      </c>
      <c r="B40" s="588">
        <v>0.1</v>
      </c>
      <c r="C40" s="588">
        <v>1416.2</v>
      </c>
      <c r="D40" s="588">
        <v>0.5</v>
      </c>
      <c r="E40" s="588">
        <v>1.7</v>
      </c>
      <c r="F40" s="588">
        <v>1412.2</v>
      </c>
      <c r="G40" s="588">
        <v>6.3</v>
      </c>
      <c r="H40" s="387">
        <v>0</v>
      </c>
    </row>
    <row r="41" spans="1:8" s="589" customFormat="1" ht="14.25" customHeight="1">
      <c r="A41" s="587" t="s">
        <v>749</v>
      </c>
      <c r="B41" s="588">
        <v>0.1</v>
      </c>
      <c r="C41" s="588">
        <v>1318.4</v>
      </c>
      <c r="D41" s="588">
        <v>0.7</v>
      </c>
      <c r="E41" s="588">
        <v>1.4</v>
      </c>
      <c r="F41" s="588">
        <v>1312.8</v>
      </c>
      <c r="G41" s="588">
        <v>372.6</v>
      </c>
      <c r="H41" s="387">
        <v>0</v>
      </c>
    </row>
    <row r="42" spans="1:8" s="589" customFormat="1" ht="14.25" customHeight="1">
      <c r="A42" s="587" t="s">
        <v>869</v>
      </c>
      <c r="B42" s="588">
        <v>0.1</v>
      </c>
      <c r="C42" s="588">
        <v>1281</v>
      </c>
      <c r="D42" s="588">
        <v>0.8</v>
      </c>
      <c r="E42" s="588">
        <v>1.2</v>
      </c>
      <c r="F42" s="588">
        <v>1278.2</v>
      </c>
      <c r="G42" s="588">
        <v>129.19999999999999</v>
      </c>
      <c r="H42" s="387">
        <v>9.3000000000000007</v>
      </c>
    </row>
    <row r="43" spans="1:8" s="589" customFormat="1" ht="14.25" customHeight="1">
      <c r="A43" s="587" t="s">
        <v>745</v>
      </c>
      <c r="B43" s="588">
        <v>0.2</v>
      </c>
      <c r="C43" s="588">
        <v>1276.3</v>
      </c>
      <c r="D43" s="588">
        <v>1.1000000000000001</v>
      </c>
      <c r="E43" s="588">
        <v>1.4</v>
      </c>
      <c r="F43" s="588">
        <v>1272.2</v>
      </c>
      <c r="G43" s="588">
        <v>71</v>
      </c>
      <c r="H43" s="588">
        <v>35.5</v>
      </c>
    </row>
    <row r="44" spans="1:8" s="589" customFormat="1" ht="14.25" customHeight="1">
      <c r="A44" s="587" t="s">
        <v>297</v>
      </c>
      <c r="B44" s="588">
        <v>0.2</v>
      </c>
      <c r="C44" s="588">
        <v>1256.5999999999999</v>
      </c>
      <c r="D44" s="588">
        <v>1.1000000000000001</v>
      </c>
      <c r="E44" s="588">
        <v>1</v>
      </c>
      <c r="F44" s="588">
        <v>1247.3</v>
      </c>
      <c r="G44" s="588">
        <v>36.299999999999997</v>
      </c>
      <c r="H44" s="588">
        <v>5.2</v>
      </c>
    </row>
    <row r="45" spans="1:8" s="589" customFormat="1" ht="14.25" customHeight="1">
      <c r="A45" s="587" t="s">
        <v>700</v>
      </c>
      <c r="B45" s="588">
        <v>0.5</v>
      </c>
      <c r="C45" s="588">
        <v>1252.4000000000001</v>
      </c>
      <c r="D45" s="588">
        <v>2.2000000000000002</v>
      </c>
      <c r="E45" s="588">
        <v>0.8</v>
      </c>
      <c r="F45" s="588">
        <v>1248.5999999999999</v>
      </c>
      <c r="G45" s="588">
        <v>11.9</v>
      </c>
      <c r="H45" s="588">
        <v>31.7</v>
      </c>
    </row>
    <row r="46" spans="1:8" s="589" customFormat="1" ht="14.25" customHeight="1">
      <c r="A46" s="587" t="s">
        <v>295</v>
      </c>
      <c r="B46" s="588">
        <v>0.2</v>
      </c>
      <c r="C46" s="588">
        <v>1156.4000000000001</v>
      </c>
      <c r="D46" s="588">
        <v>0.9</v>
      </c>
      <c r="E46" s="588">
        <v>0.9</v>
      </c>
      <c r="F46" s="588">
        <v>1115.5999999999999</v>
      </c>
      <c r="G46" s="588">
        <v>90</v>
      </c>
      <c r="H46" s="387">
        <v>4.7</v>
      </c>
    </row>
    <row r="47" spans="1:8" s="589" customFormat="1" ht="14.25" customHeight="1">
      <c r="A47" s="587" t="s">
        <v>728</v>
      </c>
      <c r="B47" s="588">
        <v>0.3</v>
      </c>
      <c r="C47" s="588">
        <v>1125.7</v>
      </c>
      <c r="D47" s="588">
        <v>1.2</v>
      </c>
      <c r="E47" s="588">
        <v>5</v>
      </c>
      <c r="F47" s="588">
        <v>1118.5</v>
      </c>
      <c r="G47" s="588">
        <v>47.9</v>
      </c>
      <c r="H47" s="588">
        <v>8.6</v>
      </c>
    </row>
    <row r="48" spans="1:8" s="589" customFormat="1" ht="14.25" customHeight="1">
      <c r="A48" s="587" t="s">
        <v>746</v>
      </c>
      <c r="B48" s="588">
        <v>0.1</v>
      </c>
      <c r="C48" s="588">
        <v>1073</v>
      </c>
      <c r="D48" s="588">
        <v>0.6</v>
      </c>
      <c r="E48" s="588">
        <v>2.2999999999999998</v>
      </c>
      <c r="F48" s="588">
        <v>1067.8</v>
      </c>
      <c r="G48" s="588">
        <v>4</v>
      </c>
      <c r="H48" s="588">
        <v>17.899999999999999</v>
      </c>
    </row>
    <row r="49" spans="1:8" s="589" customFormat="1" ht="14.25" customHeight="1">
      <c r="A49" s="587" t="s">
        <v>1059</v>
      </c>
      <c r="B49" s="588">
        <v>0.3</v>
      </c>
      <c r="C49" s="588">
        <v>1058.9000000000001</v>
      </c>
      <c r="D49" s="588">
        <v>0.8</v>
      </c>
      <c r="E49" s="588">
        <v>1.1000000000000001</v>
      </c>
      <c r="F49" s="588">
        <v>1053.5999999999999</v>
      </c>
      <c r="G49" s="588">
        <v>10.5</v>
      </c>
      <c r="H49" s="588">
        <v>0.1</v>
      </c>
    </row>
    <row r="50" spans="1:8" s="589" customFormat="1" ht="14.25" customHeight="1">
      <c r="A50" s="587" t="s">
        <v>747</v>
      </c>
      <c r="B50" s="588">
        <v>0.2</v>
      </c>
      <c r="C50" s="588">
        <v>1056.8</v>
      </c>
      <c r="D50" s="588">
        <v>2.5</v>
      </c>
      <c r="E50" s="588">
        <v>1.5</v>
      </c>
      <c r="F50" s="588">
        <v>1048.5</v>
      </c>
      <c r="G50" s="588">
        <v>73.8</v>
      </c>
      <c r="H50" s="588">
        <v>0.8</v>
      </c>
    </row>
    <row r="51" spans="1:8" s="589" customFormat="1" ht="14.25" customHeight="1">
      <c r="A51" s="587" t="s">
        <v>725</v>
      </c>
      <c r="B51" s="588">
        <v>0</v>
      </c>
      <c r="C51" s="588">
        <v>1009</v>
      </c>
      <c r="D51" s="588">
        <v>0.6</v>
      </c>
      <c r="E51" s="588">
        <v>1.3</v>
      </c>
      <c r="F51" s="590">
        <v>1006.7</v>
      </c>
      <c r="G51" s="591">
        <v>227.9</v>
      </c>
      <c r="H51" s="588">
        <v>254.1</v>
      </c>
    </row>
    <row r="52" spans="1:8" s="589" customFormat="1" ht="14.25" customHeight="1">
      <c r="A52" s="587" t="s">
        <v>296</v>
      </c>
      <c r="B52" s="588">
        <v>0.3</v>
      </c>
      <c r="C52" s="588">
        <v>959.5</v>
      </c>
      <c r="D52" s="588">
        <v>1.8</v>
      </c>
      <c r="E52" s="588">
        <v>1</v>
      </c>
      <c r="F52" s="590">
        <v>966.3</v>
      </c>
      <c r="G52" s="591">
        <v>36.1</v>
      </c>
      <c r="H52" s="588">
        <v>0.7</v>
      </c>
    </row>
    <row r="53" spans="1:8" s="589" customFormat="1" ht="14.25" customHeight="1">
      <c r="A53" s="587" t="s">
        <v>726</v>
      </c>
      <c r="B53" s="588">
        <v>0.2</v>
      </c>
      <c r="C53" s="588">
        <v>803.5</v>
      </c>
      <c r="D53" s="588">
        <v>3.3</v>
      </c>
      <c r="E53" s="588">
        <v>2</v>
      </c>
      <c r="F53" s="590">
        <v>797.4</v>
      </c>
      <c r="G53" s="591">
        <v>44</v>
      </c>
      <c r="H53" s="588">
        <v>0.8</v>
      </c>
    </row>
    <row r="54" spans="1:8" s="589" customFormat="1" ht="14.25" customHeight="1">
      <c r="A54" s="587" t="s">
        <v>872</v>
      </c>
      <c r="B54" s="588">
        <v>0.1</v>
      </c>
      <c r="C54" s="588">
        <v>732.6</v>
      </c>
      <c r="D54" s="588">
        <v>1.2</v>
      </c>
      <c r="E54" s="588">
        <v>0.6</v>
      </c>
      <c r="F54" s="590">
        <v>730.4</v>
      </c>
      <c r="G54" s="591">
        <v>10.7</v>
      </c>
      <c r="H54" s="588">
        <v>0.1</v>
      </c>
    </row>
    <row r="55" spans="1:8" s="589" customFormat="1" ht="14.25" customHeight="1">
      <c r="A55" s="587" t="s">
        <v>884</v>
      </c>
      <c r="B55" s="588">
        <v>0</v>
      </c>
      <c r="C55" s="588">
        <v>682.8</v>
      </c>
      <c r="D55" s="588">
        <v>0.6</v>
      </c>
      <c r="E55" s="588">
        <v>0.5</v>
      </c>
      <c r="F55" s="590">
        <v>681.3</v>
      </c>
      <c r="G55" s="591">
        <v>26.8</v>
      </c>
      <c r="H55" s="588">
        <v>4.8</v>
      </c>
    </row>
    <row r="56" spans="1:8" s="589" customFormat="1" ht="13.5" customHeight="1">
      <c r="A56" s="587" t="s">
        <v>1057</v>
      </c>
      <c r="B56" s="588">
        <v>0</v>
      </c>
      <c r="C56" s="588">
        <v>679.4</v>
      </c>
      <c r="D56" s="588">
        <v>0.2</v>
      </c>
      <c r="E56" s="588">
        <v>0.5</v>
      </c>
      <c r="F56" s="590">
        <v>678.4</v>
      </c>
      <c r="G56" s="591">
        <v>28</v>
      </c>
      <c r="H56" s="588">
        <v>2.9</v>
      </c>
    </row>
    <row r="57" spans="1:8" s="589" customFormat="1" ht="14.25" customHeight="1">
      <c r="A57" s="587" t="s">
        <v>298</v>
      </c>
      <c r="B57" s="588">
        <v>0</v>
      </c>
      <c r="C57" s="588">
        <v>596.29999999999995</v>
      </c>
      <c r="D57" s="588">
        <v>0</v>
      </c>
      <c r="E57" s="588">
        <v>0.4</v>
      </c>
      <c r="F57" s="590">
        <v>595.70000000000005</v>
      </c>
      <c r="G57" s="591">
        <v>0.2</v>
      </c>
      <c r="H57" s="387">
        <v>0</v>
      </c>
    </row>
    <row r="58" spans="1:8" s="589" customFormat="1" ht="14.25" customHeight="1">
      <c r="A58" s="587" t="s">
        <v>1058</v>
      </c>
      <c r="B58" s="588">
        <v>0.1</v>
      </c>
      <c r="C58" s="588">
        <v>594.5</v>
      </c>
      <c r="D58" s="588">
        <v>1</v>
      </c>
      <c r="E58" s="588">
        <v>0.7</v>
      </c>
      <c r="F58" s="590">
        <v>591.1</v>
      </c>
      <c r="G58" s="591">
        <v>28.2</v>
      </c>
      <c r="H58" s="387">
        <v>3.7</v>
      </c>
    </row>
    <row r="59" spans="1:8" s="589" customFormat="1" ht="14.25" customHeight="1">
      <c r="A59" s="587" t="s">
        <v>748</v>
      </c>
      <c r="B59" s="588">
        <v>0.4</v>
      </c>
      <c r="C59" s="588">
        <v>557.5</v>
      </c>
      <c r="D59" s="588">
        <v>1.2</v>
      </c>
      <c r="E59" s="588">
        <v>1.1000000000000001</v>
      </c>
      <c r="F59" s="590">
        <v>552.9</v>
      </c>
      <c r="G59" s="591">
        <v>46.6</v>
      </c>
      <c r="H59" s="387">
        <v>0</v>
      </c>
    </row>
    <row r="60" spans="1:8" s="589" customFormat="1" ht="14.25" customHeight="1">
      <c r="A60" s="587" t="s">
        <v>752</v>
      </c>
      <c r="B60" s="588">
        <v>0</v>
      </c>
      <c r="C60" s="588">
        <v>513</v>
      </c>
      <c r="D60" s="588">
        <v>0.7</v>
      </c>
      <c r="E60" s="588">
        <v>0.5</v>
      </c>
      <c r="F60" s="590">
        <v>511.4</v>
      </c>
      <c r="G60" s="591">
        <v>41.8</v>
      </c>
      <c r="H60" s="588">
        <v>3</v>
      </c>
    </row>
    <row r="61" spans="1:8" s="589" customFormat="1" ht="14.25" customHeight="1">
      <c r="A61" s="587" t="s">
        <v>761</v>
      </c>
      <c r="B61" s="588">
        <v>0.4</v>
      </c>
      <c r="C61" s="588">
        <v>490.3</v>
      </c>
      <c r="D61" s="588">
        <v>0.2</v>
      </c>
      <c r="E61" s="588">
        <v>1.3</v>
      </c>
      <c r="F61" s="590">
        <v>481.6</v>
      </c>
      <c r="G61" s="591">
        <v>226</v>
      </c>
      <c r="H61" s="387">
        <v>0.2</v>
      </c>
    </row>
    <row r="62" spans="1:8" s="589" customFormat="1" ht="14.25" customHeight="1">
      <c r="A62" s="587" t="s">
        <v>1060</v>
      </c>
      <c r="B62" s="588">
        <v>0</v>
      </c>
      <c r="C62" s="588">
        <v>485</v>
      </c>
      <c r="D62" s="588">
        <v>0.3</v>
      </c>
      <c r="E62" s="588">
        <v>0.4</v>
      </c>
      <c r="F62" s="590">
        <v>483.7</v>
      </c>
      <c r="G62" s="591">
        <v>3.8</v>
      </c>
      <c r="H62" s="387">
        <v>0</v>
      </c>
    </row>
    <row r="63" spans="1:8" s="589" customFormat="1" ht="14.25" customHeight="1">
      <c r="A63" s="587" t="s">
        <v>1061</v>
      </c>
      <c r="B63" s="588">
        <v>0.4</v>
      </c>
      <c r="C63" s="588">
        <v>468.9</v>
      </c>
      <c r="D63" s="588">
        <v>1.3</v>
      </c>
      <c r="E63" s="588">
        <v>0.7</v>
      </c>
      <c r="F63" s="590">
        <v>438.5</v>
      </c>
      <c r="G63" s="591">
        <v>30.7</v>
      </c>
      <c r="H63" s="588">
        <v>3.4</v>
      </c>
    </row>
    <row r="64" spans="1:8" s="589" customFormat="1" ht="14.25" customHeight="1">
      <c r="A64" s="587" t="s">
        <v>754</v>
      </c>
      <c r="B64" s="588">
        <v>0.1</v>
      </c>
      <c r="C64" s="588">
        <v>430.1</v>
      </c>
      <c r="D64" s="588">
        <v>1.4</v>
      </c>
      <c r="E64" s="588">
        <v>0.8</v>
      </c>
      <c r="F64" s="590">
        <v>427.7</v>
      </c>
      <c r="G64" s="591">
        <v>38.6</v>
      </c>
      <c r="H64" s="387">
        <v>0</v>
      </c>
    </row>
    <row r="65" spans="1:8" s="589" customFormat="1" ht="14.25" customHeight="1">
      <c r="A65" s="587" t="s">
        <v>299</v>
      </c>
      <c r="B65" s="588">
        <v>0.1</v>
      </c>
      <c r="C65" s="588">
        <v>426.7</v>
      </c>
      <c r="D65" s="588">
        <v>0.6</v>
      </c>
      <c r="E65" s="588">
        <v>0.5</v>
      </c>
      <c r="F65" s="590">
        <v>425</v>
      </c>
      <c r="G65" s="591">
        <v>8.9</v>
      </c>
      <c r="H65" s="588">
        <v>0.1</v>
      </c>
    </row>
    <row r="66" spans="1:8" s="589" customFormat="1" ht="14.25" customHeight="1">
      <c r="A66" s="587" t="s">
        <v>755</v>
      </c>
      <c r="B66" s="588">
        <v>0.2</v>
      </c>
      <c r="C66" s="588">
        <v>425.1</v>
      </c>
      <c r="D66" s="588">
        <v>0.1</v>
      </c>
      <c r="E66" s="588">
        <v>1</v>
      </c>
      <c r="F66" s="590">
        <v>422.8</v>
      </c>
      <c r="G66" s="591">
        <v>83</v>
      </c>
      <c r="H66" s="588">
        <v>0.3</v>
      </c>
    </row>
    <row r="67" spans="1:8" s="589" customFormat="1" ht="14.25" customHeight="1">
      <c r="A67" s="587" t="s">
        <v>750</v>
      </c>
      <c r="B67" s="588">
        <v>0</v>
      </c>
      <c r="C67" s="588">
        <v>420</v>
      </c>
      <c r="D67" s="588">
        <v>0.8</v>
      </c>
      <c r="E67" s="588">
        <v>0.3</v>
      </c>
      <c r="F67" s="590">
        <v>418.4</v>
      </c>
      <c r="G67" s="591">
        <v>36.6</v>
      </c>
      <c r="H67" s="387">
        <v>149</v>
      </c>
    </row>
    <row r="68" spans="1:8" s="589" customFormat="1" ht="14.25" customHeight="1">
      <c r="A68" s="587" t="s">
        <v>300</v>
      </c>
      <c r="B68" s="588">
        <v>0.1</v>
      </c>
      <c r="C68" s="588">
        <v>417.3</v>
      </c>
      <c r="D68" s="588">
        <v>1.1000000000000001</v>
      </c>
      <c r="E68" s="588">
        <v>0.7</v>
      </c>
      <c r="F68" s="590">
        <v>414.8</v>
      </c>
      <c r="G68" s="591">
        <v>23.9</v>
      </c>
      <c r="H68" s="588">
        <v>0.1</v>
      </c>
    </row>
    <row r="69" spans="1:8" s="589" customFormat="1" ht="14.25" customHeight="1">
      <c r="A69" s="587" t="s">
        <v>753</v>
      </c>
      <c r="B69" s="588">
        <v>0</v>
      </c>
      <c r="C69" s="588">
        <v>397.9</v>
      </c>
      <c r="D69" s="588">
        <v>0.7</v>
      </c>
      <c r="E69" s="588">
        <v>0.1</v>
      </c>
      <c r="F69" s="590">
        <v>395.8</v>
      </c>
      <c r="G69" s="591">
        <v>40.5</v>
      </c>
      <c r="H69" s="588">
        <v>62.6</v>
      </c>
    </row>
    <row r="70" spans="1:8" s="589" customFormat="1" ht="14.25" customHeight="1">
      <c r="A70" s="587" t="s">
        <v>751</v>
      </c>
      <c r="B70" s="588">
        <v>0</v>
      </c>
      <c r="C70" s="588">
        <v>380.5</v>
      </c>
      <c r="D70" s="588">
        <v>1</v>
      </c>
      <c r="E70" s="588">
        <v>0.2</v>
      </c>
      <c r="F70" s="590">
        <v>359.3</v>
      </c>
      <c r="G70" s="591">
        <v>29.5</v>
      </c>
      <c r="H70" s="588">
        <v>0.8</v>
      </c>
    </row>
    <row r="71" spans="1:8" s="589" customFormat="1" ht="14.25" customHeight="1">
      <c r="A71" s="587" t="s">
        <v>1062</v>
      </c>
      <c r="B71" s="588">
        <v>0.1</v>
      </c>
      <c r="C71" s="588">
        <v>341</v>
      </c>
      <c r="D71" s="588">
        <v>0.6</v>
      </c>
      <c r="E71" s="588">
        <v>0.5</v>
      </c>
      <c r="F71" s="590">
        <v>291</v>
      </c>
      <c r="G71" s="591">
        <v>9.3000000000000007</v>
      </c>
      <c r="H71" s="387">
        <v>0</v>
      </c>
    </row>
    <row r="72" spans="1:8" s="589" customFormat="1" ht="14.25" customHeight="1">
      <c r="A72" s="587" t="s">
        <v>756</v>
      </c>
      <c r="B72" s="588">
        <v>0</v>
      </c>
      <c r="C72" s="588">
        <v>339</v>
      </c>
      <c r="D72" s="588">
        <v>0</v>
      </c>
      <c r="E72" s="588">
        <v>0.2</v>
      </c>
      <c r="F72" s="590">
        <v>338.8</v>
      </c>
      <c r="G72" s="591">
        <v>0.5</v>
      </c>
      <c r="H72" s="588">
        <v>2.8</v>
      </c>
    </row>
    <row r="73" spans="1:8" s="589" customFormat="1" ht="14.25" customHeight="1">
      <c r="A73" s="587" t="s">
        <v>301</v>
      </c>
      <c r="B73" s="588">
        <v>0.2</v>
      </c>
      <c r="C73" s="588">
        <v>329.1</v>
      </c>
      <c r="D73" s="588">
        <v>1.1000000000000001</v>
      </c>
      <c r="E73" s="588">
        <v>0.5</v>
      </c>
      <c r="F73" s="590">
        <v>327</v>
      </c>
      <c r="G73" s="591">
        <v>8.1</v>
      </c>
      <c r="H73" s="387">
        <v>0</v>
      </c>
    </row>
    <row r="74" spans="1:8" s="589" customFormat="1" ht="14.25" customHeight="1">
      <c r="A74" s="587" t="s">
        <v>760</v>
      </c>
      <c r="B74" s="588">
        <v>0.1</v>
      </c>
      <c r="C74" s="588">
        <v>325.2</v>
      </c>
      <c r="D74" s="588">
        <v>0.5</v>
      </c>
      <c r="E74" s="588">
        <v>0.4</v>
      </c>
      <c r="F74" s="590">
        <v>323.60000000000002</v>
      </c>
      <c r="G74" s="591">
        <v>91.3</v>
      </c>
      <c r="H74" s="588">
        <v>0.1</v>
      </c>
    </row>
    <row r="75" spans="1:8" s="589" customFormat="1" ht="14.25" customHeight="1">
      <c r="A75" s="587" t="s">
        <v>757</v>
      </c>
      <c r="B75" s="588">
        <v>0.1</v>
      </c>
      <c r="C75" s="588">
        <v>324.60000000000002</v>
      </c>
      <c r="D75" s="588">
        <v>0.4</v>
      </c>
      <c r="E75" s="588">
        <v>0.5</v>
      </c>
      <c r="F75" s="590">
        <v>323.7</v>
      </c>
      <c r="G75" s="591">
        <v>0.2</v>
      </c>
      <c r="H75" s="387">
        <v>0</v>
      </c>
    </row>
    <row r="76" spans="1:8" s="589" customFormat="1" ht="14.25" customHeight="1">
      <c r="A76" s="587" t="s">
        <v>758</v>
      </c>
      <c r="B76" s="588">
        <v>0.1</v>
      </c>
      <c r="C76" s="588">
        <v>317.8</v>
      </c>
      <c r="D76" s="588">
        <v>0.3</v>
      </c>
      <c r="E76" s="588">
        <v>0.4</v>
      </c>
      <c r="F76" s="590">
        <v>315.39999999999998</v>
      </c>
      <c r="G76" s="591">
        <v>23</v>
      </c>
      <c r="H76" s="387">
        <v>0</v>
      </c>
    </row>
    <row r="77" spans="1:8" s="589" customFormat="1" ht="14.25" customHeight="1">
      <c r="A77" s="587" t="s">
        <v>889</v>
      </c>
      <c r="B77" s="588">
        <v>0.1</v>
      </c>
      <c r="C77" s="588">
        <v>313.89999999999998</v>
      </c>
      <c r="D77" s="588">
        <v>1.1000000000000001</v>
      </c>
      <c r="E77" s="588">
        <v>0.5</v>
      </c>
      <c r="F77" s="590">
        <v>312</v>
      </c>
      <c r="G77" s="591">
        <v>23.9</v>
      </c>
      <c r="H77" s="387">
        <v>0</v>
      </c>
    </row>
    <row r="78" spans="1:8" s="589" customFormat="1" ht="14.25" customHeight="1">
      <c r="A78" s="587" t="s">
        <v>772</v>
      </c>
      <c r="B78" s="588">
        <v>0.2</v>
      </c>
      <c r="C78" s="588">
        <v>312.3</v>
      </c>
      <c r="D78" s="588">
        <v>0.3</v>
      </c>
      <c r="E78" s="588">
        <v>0.6</v>
      </c>
      <c r="F78" s="590">
        <v>310.7</v>
      </c>
      <c r="G78" s="591">
        <v>33.6</v>
      </c>
      <c r="H78" s="387">
        <v>0.3</v>
      </c>
    </row>
    <row r="79" spans="1:8" s="589" customFormat="1" ht="14.25" customHeight="1">
      <c r="A79" s="587" t="s">
        <v>1063</v>
      </c>
      <c r="B79" s="588">
        <v>0.1</v>
      </c>
      <c r="C79" s="588">
        <v>307.7</v>
      </c>
      <c r="D79" s="588">
        <v>1.6</v>
      </c>
      <c r="E79" s="588">
        <v>0.7</v>
      </c>
      <c r="F79" s="590">
        <v>304.89999999999998</v>
      </c>
      <c r="G79" s="591">
        <v>17.3</v>
      </c>
      <c r="H79" s="588">
        <v>0.2</v>
      </c>
    </row>
    <row r="80" spans="1:8" s="589" customFormat="1" ht="14.25" customHeight="1">
      <c r="A80" s="587" t="s">
        <v>733</v>
      </c>
      <c r="B80" s="588">
        <v>0.1</v>
      </c>
      <c r="C80" s="588">
        <v>307.2</v>
      </c>
      <c r="D80" s="588">
        <v>1.1000000000000001</v>
      </c>
      <c r="E80" s="588">
        <v>1</v>
      </c>
      <c r="F80" s="590">
        <v>303.8</v>
      </c>
      <c r="G80" s="591">
        <v>14.3</v>
      </c>
      <c r="H80" s="387">
        <v>0.1</v>
      </c>
    </row>
    <row r="81" spans="1:8" s="589" customFormat="1" ht="14.25" customHeight="1">
      <c r="A81" s="587" t="s">
        <v>302</v>
      </c>
      <c r="B81" s="588">
        <v>0.1</v>
      </c>
      <c r="C81" s="588">
        <v>300.60000000000002</v>
      </c>
      <c r="D81" s="588">
        <v>0.2</v>
      </c>
      <c r="E81" s="588">
        <v>0.4</v>
      </c>
      <c r="F81" s="590">
        <v>299.60000000000002</v>
      </c>
      <c r="G81" s="591">
        <v>3.4</v>
      </c>
      <c r="H81" s="588">
        <v>0.2</v>
      </c>
    </row>
    <row r="82" spans="1:8" s="589" customFormat="1" ht="14.25" customHeight="1">
      <c r="A82" s="587" t="s">
        <v>871</v>
      </c>
      <c r="B82" s="588">
        <v>0</v>
      </c>
      <c r="C82" s="588">
        <v>283.10000000000002</v>
      </c>
      <c r="D82" s="588">
        <v>0.1</v>
      </c>
      <c r="E82" s="588">
        <v>0.2</v>
      </c>
      <c r="F82" s="590">
        <v>282.60000000000002</v>
      </c>
      <c r="G82" s="591">
        <v>0.6</v>
      </c>
      <c r="H82" s="387">
        <v>0</v>
      </c>
    </row>
    <row r="83" spans="1:8" s="589" customFormat="1" ht="14.25" customHeight="1">
      <c r="A83" s="587" t="s">
        <v>759</v>
      </c>
      <c r="B83" s="588">
        <v>0.1</v>
      </c>
      <c r="C83" s="588">
        <v>274.8</v>
      </c>
      <c r="D83" s="588">
        <v>0.4</v>
      </c>
      <c r="E83" s="588">
        <v>0.7</v>
      </c>
      <c r="F83" s="590">
        <v>257.3</v>
      </c>
      <c r="G83" s="591">
        <v>2.6</v>
      </c>
      <c r="H83" s="387">
        <v>0</v>
      </c>
    </row>
    <row r="84" spans="1:8" s="589" customFormat="1" ht="14.25" customHeight="1">
      <c r="A84" s="587" t="s">
        <v>878</v>
      </c>
      <c r="B84" s="588">
        <v>0.1</v>
      </c>
      <c r="C84" s="588">
        <v>257.5</v>
      </c>
      <c r="D84" s="588">
        <v>0.8</v>
      </c>
      <c r="E84" s="588">
        <v>0.3</v>
      </c>
      <c r="F84" s="590">
        <v>256.10000000000002</v>
      </c>
      <c r="G84" s="591">
        <v>6.1</v>
      </c>
      <c r="H84" s="387">
        <v>0</v>
      </c>
    </row>
    <row r="85" spans="1:8" s="589" customFormat="1" ht="14.25" customHeight="1">
      <c r="A85" s="587" t="s">
        <v>762</v>
      </c>
      <c r="B85" s="588">
        <v>0.1</v>
      </c>
      <c r="C85" s="588">
        <v>243.9</v>
      </c>
      <c r="D85" s="588">
        <v>0.2</v>
      </c>
      <c r="E85" s="588">
        <v>0.2</v>
      </c>
      <c r="F85" s="590">
        <v>243.2</v>
      </c>
      <c r="G85" s="591">
        <v>21.2</v>
      </c>
      <c r="H85" s="387">
        <v>0</v>
      </c>
    </row>
    <row r="86" spans="1:8" s="589" customFormat="1">
      <c r="A86" s="587" t="s">
        <v>763</v>
      </c>
      <c r="B86" s="588">
        <v>0.2</v>
      </c>
      <c r="C86" s="588">
        <v>237.9</v>
      </c>
      <c r="D86" s="588">
        <v>0.4</v>
      </c>
      <c r="E86" s="588">
        <v>0.3</v>
      </c>
      <c r="F86" s="590">
        <v>236.8</v>
      </c>
      <c r="G86" s="591">
        <v>9.6999999999999993</v>
      </c>
      <c r="H86" s="387">
        <v>0</v>
      </c>
    </row>
    <row r="87" spans="1:8" s="589" customFormat="1" ht="14.25" customHeight="1">
      <c r="A87" s="587" t="s">
        <v>773</v>
      </c>
      <c r="B87" s="588">
        <v>0</v>
      </c>
      <c r="C87" s="588">
        <v>222.3</v>
      </c>
      <c r="D87" s="590">
        <v>0</v>
      </c>
      <c r="E87" s="591">
        <v>0.2</v>
      </c>
      <c r="F87" s="590">
        <v>221.9</v>
      </c>
      <c r="G87" s="591">
        <v>17.3</v>
      </c>
      <c r="H87" s="588">
        <v>10.8</v>
      </c>
    </row>
    <row r="88" spans="1:8" s="589" customFormat="1" ht="14.25" customHeight="1">
      <c r="A88" s="587" t="s">
        <v>303</v>
      </c>
      <c r="B88" s="588">
        <v>0.1</v>
      </c>
      <c r="C88" s="588">
        <v>216</v>
      </c>
      <c r="D88" s="590">
        <v>0.2</v>
      </c>
      <c r="E88" s="591">
        <v>0.2</v>
      </c>
      <c r="F88" s="590">
        <v>215.3</v>
      </c>
      <c r="G88" s="591">
        <v>12.5</v>
      </c>
      <c r="H88" s="387">
        <v>0.3</v>
      </c>
    </row>
    <row r="89" spans="1:8" s="589" customFormat="1" ht="14.25" customHeight="1">
      <c r="A89" s="587" t="s">
        <v>1126</v>
      </c>
      <c r="B89" s="387">
        <v>0.1</v>
      </c>
      <c r="C89" s="387">
        <v>206</v>
      </c>
      <c r="D89" s="386">
        <v>0.2</v>
      </c>
      <c r="E89" s="592">
        <v>0.1</v>
      </c>
      <c r="F89" s="386">
        <v>205.5</v>
      </c>
      <c r="G89" s="592">
        <v>0.9</v>
      </c>
      <c r="H89" s="387">
        <v>0</v>
      </c>
    </row>
    <row r="90" spans="1:8" s="589" customFormat="1" ht="14.25" customHeight="1">
      <c r="A90" s="587" t="s">
        <v>1127</v>
      </c>
      <c r="B90" s="387">
        <v>0</v>
      </c>
      <c r="C90" s="387">
        <v>202.1</v>
      </c>
      <c r="D90" s="386">
        <v>0.1</v>
      </c>
      <c r="E90" s="592">
        <v>0.1</v>
      </c>
      <c r="F90" s="386">
        <v>201.7</v>
      </c>
      <c r="G90" s="592">
        <v>15.1</v>
      </c>
      <c r="H90" s="387">
        <v>0</v>
      </c>
    </row>
    <row r="91" spans="1:8" s="589" customFormat="1" ht="14.25" customHeight="1">
      <c r="A91" s="587" t="s">
        <v>1064</v>
      </c>
      <c r="B91" s="590">
        <v>0.2</v>
      </c>
      <c r="C91" s="591">
        <v>198.9</v>
      </c>
      <c r="D91" s="590">
        <v>0.8</v>
      </c>
      <c r="E91" s="591">
        <v>0.3</v>
      </c>
      <c r="F91" s="590">
        <v>168</v>
      </c>
      <c r="G91" s="593">
        <v>1.6</v>
      </c>
      <c r="H91" s="591">
        <v>0</v>
      </c>
    </row>
    <row r="92" spans="1:8" s="589" customFormat="1" ht="14.25" customHeight="1">
      <c r="A92" s="587" t="s">
        <v>1125</v>
      </c>
      <c r="B92" s="386">
        <v>0</v>
      </c>
      <c r="C92" s="592">
        <v>189.2</v>
      </c>
      <c r="D92" s="386">
        <v>0.4</v>
      </c>
      <c r="E92" s="592">
        <v>0.1</v>
      </c>
      <c r="F92" s="386">
        <v>186.2</v>
      </c>
      <c r="G92" s="593">
        <v>58</v>
      </c>
      <c r="H92" s="588">
        <v>59</v>
      </c>
    </row>
    <row r="93" spans="1:8" s="589" customFormat="1" ht="14.25" customHeight="1">
      <c r="A93" s="587" t="s">
        <v>816</v>
      </c>
      <c r="B93" s="590">
        <v>0</v>
      </c>
      <c r="C93" s="591">
        <v>176.1</v>
      </c>
      <c r="D93" s="590">
        <v>0.9</v>
      </c>
      <c r="E93" s="591">
        <v>0.2</v>
      </c>
      <c r="F93" s="590">
        <v>174.6</v>
      </c>
      <c r="G93" s="593">
        <v>17.600000000000001</v>
      </c>
      <c r="H93" s="387">
        <v>0</v>
      </c>
    </row>
    <row r="94" spans="1:8" s="589" customFormat="1" ht="14.25" customHeight="1">
      <c r="A94" s="587" t="s">
        <v>1065</v>
      </c>
      <c r="B94" s="386">
        <v>0.1</v>
      </c>
      <c r="C94" s="592">
        <v>171.9</v>
      </c>
      <c r="D94" s="386">
        <v>0.5</v>
      </c>
      <c r="E94" s="592">
        <v>0.2</v>
      </c>
      <c r="F94" s="386">
        <v>171</v>
      </c>
      <c r="G94" s="594">
        <v>5.6</v>
      </c>
      <c r="H94" s="592">
        <v>0</v>
      </c>
    </row>
    <row r="95" spans="1:8" s="589" customFormat="1" ht="14.25" customHeight="1">
      <c r="A95" s="587" t="s">
        <v>1124</v>
      </c>
      <c r="B95" s="386">
        <v>0</v>
      </c>
      <c r="C95" s="592">
        <v>170.7</v>
      </c>
      <c r="D95" s="386">
        <v>0.2</v>
      </c>
      <c r="E95" s="592">
        <v>0.7</v>
      </c>
      <c r="F95" s="386">
        <v>169.7</v>
      </c>
      <c r="G95" s="594">
        <v>0.1</v>
      </c>
      <c r="H95" s="592">
        <v>0</v>
      </c>
    </row>
    <row r="96" spans="1:8" s="589" customFormat="1" ht="14.25" customHeight="1">
      <c r="A96" s="587" t="s">
        <v>731</v>
      </c>
      <c r="B96" s="386">
        <v>0.1</v>
      </c>
      <c r="C96" s="592">
        <v>170.5</v>
      </c>
      <c r="D96" s="386">
        <v>0.5</v>
      </c>
      <c r="E96" s="592">
        <v>0.6</v>
      </c>
      <c r="F96" s="386">
        <v>169.3</v>
      </c>
      <c r="G96" s="593">
        <v>1.2</v>
      </c>
      <c r="H96" s="387">
        <v>0</v>
      </c>
    </row>
    <row r="97" spans="1:8" s="589" customFormat="1" ht="14.25" customHeight="1">
      <c r="A97" s="587" t="s">
        <v>1066</v>
      </c>
      <c r="B97" s="386">
        <v>0</v>
      </c>
      <c r="C97" s="592">
        <v>165</v>
      </c>
      <c r="D97" s="386">
        <v>0.1</v>
      </c>
      <c r="E97" s="592">
        <v>0.2</v>
      </c>
      <c r="F97" s="386">
        <v>164.4</v>
      </c>
      <c r="G97" s="594">
        <v>0.7</v>
      </c>
      <c r="H97" s="387">
        <v>0</v>
      </c>
    </row>
    <row r="98" spans="1:8" s="589" customFormat="1" ht="14.25" customHeight="1">
      <c r="A98" s="587" t="s">
        <v>1067</v>
      </c>
      <c r="B98" s="386">
        <v>0.1</v>
      </c>
      <c r="C98" s="592">
        <v>160.1</v>
      </c>
      <c r="D98" s="386">
        <v>0.2</v>
      </c>
      <c r="E98" s="592">
        <v>0.1</v>
      </c>
      <c r="F98" s="386">
        <v>159.6</v>
      </c>
      <c r="G98" s="594">
        <v>1.9</v>
      </c>
      <c r="H98" s="387">
        <v>0</v>
      </c>
    </row>
    <row r="99" spans="1:8" s="589" customFormat="1" ht="14.25" customHeight="1">
      <c r="A99" s="587" t="s">
        <v>1120</v>
      </c>
      <c r="B99" s="386">
        <v>0.1</v>
      </c>
      <c r="C99" s="592">
        <v>152.5</v>
      </c>
      <c r="D99" s="386">
        <v>0.4</v>
      </c>
      <c r="E99" s="592">
        <v>0.2</v>
      </c>
      <c r="F99" s="386">
        <v>151.4</v>
      </c>
      <c r="G99" s="594">
        <v>6.7</v>
      </c>
      <c r="H99" s="387">
        <v>0.1</v>
      </c>
    </row>
    <row r="100" spans="1:8" s="589" customFormat="1" ht="14.25" customHeight="1">
      <c r="A100" s="587" t="s">
        <v>1121</v>
      </c>
      <c r="B100" s="386">
        <v>0.1</v>
      </c>
      <c r="C100" s="592">
        <v>150.69999999999999</v>
      </c>
      <c r="D100" s="386">
        <v>0.3</v>
      </c>
      <c r="E100" s="592">
        <v>0.1</v>
      </c>
      <c r="F100" s="386">
        <v>150.1</v>
      </c>
      <c r="G100" s="594">
        <v>6.6</v>
      </c>
      <c r="H100" s="387">
        <v>0</v>
      </c>
    </row>
    <row r="101" spans="1:8" s="589" customFormat="1" ht="14.25" customHeight="1">
      <c r="A101" s="587" t="s">
        <v>1122</v>
      </c>
      <c r="B101" s="386">
        <v>0.1</v>
      </c>
      <c r="C101" s="592">
        <v>150.5</v>
      </c>
      <c r="D101" s="386">
        <v>0.1</v>
      </c>
      <c r="E101" s="592">
        <v>0.1</v>
      </c>
      <c r="F101" s="386">
        <v>149.69999999999999</v>
      </c>
      <c r="G101" s="594">
        <v>9.6</v>
      </c>
      <c r="H101" s="387">
        <v>0</v>
      </c>
    </row>
    <row r="102" spans="1:8" s="589" customFormat="1" ht="14.25" customHeight="1">
      <c r="A102" s="587" t="s">
        <v>1123</v>
      </c>
      <c r="B102" s="386">
        <v>0</v>
      </c>
      <c r="C102" s="592">
        <v>142.4</v>
      </c>
      <c r="D102" s="386">
        <v>0.2</v>
      </c>
      <c r="E102" s="592">
        <v>0.2</v>
      </c>
      <c r="F102" s="386">
        <v>141.4</v>
      </c>
      <c r="G102" s="594">
        <v>39.4</v>
      </c>
      <c r="H102" s="387">
        <v>0</v>
      </c>
    </row>
    <row r="103" spans="1:8" s="589" customFormat="1" ht="14.25" customHeight="1">
      <c r="A103" s="587" t="s">
        <v>887</v>
      </c>
      <c r="B103" s="386">
        <v>0.3</v>
      </c>
      <c r="C103" s="592">
        <v>141.30000000000001</v>
      </c>
      <c r="D103" s="386">
        <v>0.4</v>
      </c>
      <c r="E103" s="592">
        <v>0.2</v>
      </c>
      <c r="F103" s="386">
        <v>140.5</v>
      </c>
      <c r="G103" s="594">
        <v>1.2</v>
      </c>
      <c r="H103" s="592">
        <v>0</v>
      </c>
    </row>
    <row r="104" spans="1:8" s="589" customFormat="1" ht="14.25" customHeight="1">
      <c r="A104" s="587" t="s">
        <v>886</v>
      </c>
      <c r="B104" s="386">
        <v>0</v>
      </c>
      <c r="C104" s="592">
        <v>135.1</v>
      </c>
      <c r="D104" s="386">
        <v>0.1</v>
      </c>
      <c r="E104" s="592">
        <v>0.1</v>
      </c>
      <c r="F104" s="386">
        <v>134.6</v>
      </c>
      <c r="G104" s="594">
        <v>0.4</v>
      </c>
      <c r="H104" s="592">
        <v>0</v>
      </c>
    </row>
    <row r="105" spans="1:8" s="589" customFormat="1" ht="14.25" customHeight="1">
      <c r="A105" s="587" t="s">
        <v>1116</v>
      </c>
      <c r="B105" s="386">
        <v>0</v>
      </c>
      <c r="C105" s="592">
        <v>133.30000000000001</v>
      </c>
      <c r="D105" s="386">
        <v>0.4</v>
      </c>
      <c r="E105" s="592">
        <v>0.5</v>
      </c>
      <c r="F105" s="386">
        <v>132.30000000000001</v>
      </c>
      <c r="G105" s="594">
        <v>1.2</v>
      </c>
      <c r="H105" s="592">
        <v>0.1</v>
      </c>
    </row>
    <row r="106" spans="1:8" s="589" customFormat="1" ht="14.25" customHeight="1">
      <c r="A106" s="587" t="s">
        <v>890</v>
      </c>
      <c r="B106" s="386">
        <v>0</v>
      </c>
      <c r="C106" s="592">
        <v>133.1</v>
      </c>
      <c r="D106" s="386">
        <v>0.3</v>
      </c>
      <c r="E106" s="592">
        <v>0.1</v>
      </c>
      <c r="F106" s="386">
        <v>132.6</v>
      </c>
      <c r="G106" s="594">
        <v>0.6</v>
      </c>
      <c r="H106" s="387">
        <v>0</v>
      </c>
    </row>
    <row r="107" spans="1:8" s="589" customFormat="1" ht="14.25" customHeight="1">
      <c r="A107" s="587" t="s">
        <v>1117</v>
      </c>
      <c r="B107" s="386">
        <v>0</v>
      </c>
      <c r="C107" s="592">
        <v>128.80000000000001</v>
      </c>
      <c r="D107" s="386">
        <v>0.1</v>
      </c>
      <c r="E107" s="592">
        <v>0.2</v>
      </c>
      <c r="F107" s="386">
        <v>128.5</v>
      </c>
      <c r="G107" s="594">
        <v>0.8</v>
      </c>
      <c r="H107" s="592">
        <v>0</v>
      </c>
    </row>
    <row r="108" spans="1:8" s="589" customFormat="1" ht="14.25" customHeight="1">
      <c r="A108" s="587" t="s">
        <v>1118</v>
      </c>
      <c r="B108" s="386">
        <v>0.1</v>
      </c>
      <c r="C108" s="592">
        <v>128.6</v>
      </c>
      <c r="D108" s="386">
        <v>0.5</v>
      </c>
      <c r="E108" s="592">
        <v>0.2</v>
      </c>
      <c r="F108" s="386">
        <v>127.7</v>
      </c>
      <c r="G108" s="594">
        <v>0.6</v>
      </c>
      <c r="H108" s="387">
        <v>0</v>
      </c>
    </row>
    <row r="109" spans="1:8" s="589" customFormat="1" ht="14.25" customHeight="1">
      <c r="A109" s="587" t="s">
        <v>1119</v>
      </c>
      <c r="B109" s="386">
        <v>0.2</v>
      </c>
      <c r="C109" s="592">
        <v>127.1</v>
      </c>
      <c r="D109" s="386">
        <v>0.1</v>
      </c>
      <c r="E109" s="592">
        <v>0.2</v>
      </c>
      <c r="F109" s="386">
        <v>125.9</v>
      </c>
      <c r="G109" s="594">
        <v>43.6</v>
      </c>
      <c r="H109" s="592">
        <v>0</v>
      </c>
    </row>
    <row r="110" spans="1:8" s="589" customFormat="1" ht="14.25" customHeight="1">
      <c r="A110" s="587" t="s">
        <v>882</v>
      </c>
      <c r="B110" s="386">
        <v>0</v>
      </c>
      <c r="C110" s="592">
        <v>125.7</v>
      </c>
      <c r="D110" s="386">
        <v>0.2</v>
      </c>
      <c r="E110" s="592">
        <v>0.1</v>
      </c>
      <c r="F110" s="386">
        <v>125.4</v>
      </c>
      <c r="G110" s="594">
        <v>5.0999999999999996</v>
      </c>
      <c r="H110" s="592">
        <v>0</v>
      </c>
    </row>
    <row r="111" spans="1:8" s="589" customFormat="1" ht="14.25" customHeight="1">
      <c r="A111" s="587" t="s">
        <v>727</v>
      </c>
      <c r="B111" s="386">
        <v>0.2</v>
      </c>
      <c r="C111" s="592">
        <v>122.9</v>
      </c>
      <c r="D111" s="386">
        <v>0.4</v>
      </c>
      <c r="E111" s="592">
        <v>0.2</v>
      </c>
      <c r="F111" s="386">
        <v>122.1</v>
      </c>
      <c r="G111" s="594">
        <v>1.6</v>
      </c>
      <c r="H111" s="592">
        <v>0</v>
      </c>
    </row>
    <row r="112" spans="1:8" s="589" customFormat="1" ht="14.25" customHeight="1">
      <c r="A112" s="587" t="s">
        <v>1068</v>
      </c>
      <c r="B112" s="386">
        <v>0.2</v>
      </c>
      <c r="C112" s="592">
        <v>121.8</v>
      </c>
      <c r="D112" s="386">
        <v>0.6</v>
      </c>
      <c r="E112" s="592">
        <v>0.2</v>
      </c>
      <c r="F112" s="386">
        <v>121</v>
      </c>
      <c r="G112" s="594">
        <v>2.8</v>
      </c>
      <c r="H112" s="592">
        <v>0</v>
      </c>
    </row>
    <row r="113" spans="1:8" s="589" customFormat="1" ht="14.25" customHeight="1">
      <c r="A113" s="587" t="s">
        <v>1114</v>
      </c>
      <c r="B113" s="386">
        <v>0.1</v>
      </c>
      <c r="C113" s="592">
        <v>119.7</v>
      </c>
      <c r="D113" s="386">
        <v>0.2</v>
      </c>
      <c r="E113" s="592">
        <v>0.2</v>
      </c>
      <c r="F113" s="386">
        <v>119.2</v>
      </c>
      <c r="G113" s="594">
        <v>0.2</v>
      </c>
      <c r="H113" s="387">
        <v>0.1</v>
      </c>
    </row>
    <row r="114" spans="1:8" s="589" customFormat="1" ht="14.25" customHeight="1">
      <c r="A114" s="587" t="s">
        <v>1115</v>
      </c>
      <c r="B114" s="386">
        <v>0.1</v>
      </c>
      <c r="C114" s="592">
        <v>119.5</v>
      </c>
      <c r="D114" s="386">
        <v>0.4</v>
      </c>
      <c r="E114" s="592">
        <v>0.1</v>
      </c>
      <c r="F114" s="386">
        <v>119</v>
      </c>
      <c r="G114" s="594">
        <v>1.1000000000000001</v>
      </c>
      <c r="H114" s="387">
        <v>0</v>
      </c>
    </row>
    <row r="115" spans="1:8" s="589" customFormat="1" ht="14.25" customHeight="1">
      <c r="A115" s="587" t="s">
        <v>1069</v>
      </c>
      <c r="B115" s="386">
        <v>0</v>
      </c>
      <c r="C115" s="592">
        <v>119.4</v>
      </c>
      <c r="D115" s="386">
        <v>0.1</v>
      </c>
      <c r="E115" s="592">
        <v>0.1</v>
      </c>
      <c r="F115" s="386">
        <v>78.400000000000006</v>
      </c>
      <c r="G115" s="594">
        <v>0.1</v>
      </c>
      <c r="H115" s="592">
        <v>0</v>
      </c>
    </row>
    <row r="116" spans="1:8" s="589" customFormat="1" ht="14.25" customHeight="1">
      <c r="A116" s="587" t="s">
        <v>1112</v>
      </c>
      <c r="B116" s="386">
        <v>0.1</v>
      </c>
      <c r="C116" s="592">
        <v>118</v>
      </c>
      <c r="D116" s="386">
        <v>0.1</v>
      </c>
      <c r="E116" s="592">
        <v>0.1</v>
      </c>
      <c r="F116" s="386">
        <v>117.8</v>
      </c>
      <c r="G116" s="594">
        <v>0.7</v>
      </c>
      <c r="H116" s="592">
        <v>0</v>
      </c>
    </row>
    <row r="117" spans="1:8" s="589" customFormat="1" ht="14.25" customHeight="1">
      <c r="A117" s="587" t="s">
        <v>1113</v>
      </c>
      <c r="B117" s="386">
        <v>0.1</v>
      </c>
      <c r="C117" s="592">
        <v>117.9</v>
      </c>
      <c r="D117" s="386">
        <v>0</v>
      </c>
      <c r="E117" s="592">
        <v>0.1</v>
      </c>
      <c r="F117" s="386">
        <v>117.7</v>
      </c>
      <c r="G117" s="594">
        <v>35.799999999999997</v>
      </c>
      <c r="H117" s="592">
        <v>0</v>
      </c>
    </row>
    <row r="118" spans="1:8" s="589" customFormat="1" ht="14.25" customHeight="1">
      <c r="A118" s="587" t="s">
        <v>1070</v>
      </c>
      <c r="B118" s="386">
        <v>0</v>
      </c>
      <c r="C118" s="592">
        <v>117.6</v>
      </c>
      <c r="D118" s="386">
        <v>0.2</v>
      </c>
      <c r="E118" s="592">
        <v>0.2</v>
      </c>
      <c r="F118" s="386">
        <v>117.1</v>
      </c>
      <c r="G118" s="594">
        <v>1.3</v>
      </c>
      <c r="H118" s="387">
        <v>0.6</v>
      </c>
    </row>
    <row r="119" spans="1:8" s="589" customFormat="1" ht="14.25" customHeight="1">
      <c r="A119" s="587" t="s">
        <v>1110</v>
      </c>
      <c r="B119" s="386">
        <v>0.1</v>
      </c>
      <c r="C119" s="592">
        <v>115.4</v>
      </c>
      <c r="D119" s="386">
        <v>0.2</v>
      </c>
      <c r="E119" s="592">
        <v>0.1</v>
      </c>
      <c r="F119" s="386">
        <v>115</v>
      </c>
      <c r="G119" s="594">
        <v>1.6</v>
      </c>
      <c r="H119" s="592">
        <v>0</v>
      </c>
    </row>
    <row r="120" spans="1:8" s="589" customFormat="1" ht="14.25" customHeight="1">
      <c r="A120" s="587" t="s">
        <v>1111</v>
      </c>
      <c r="B120" s="386">
        <v>0.1</v>
      </c>
      <c r="C120" s="592">
        <v>114.9</v>
      </c>
      <c r="D120" s="386">
        <v>0.3</v>
      </c>
      <c r="E120" s="592">
        <v>0.2</v>
      </c>
      <c r="F120" s="386">
        <v>114.1</v>
      </c>
      <c r="G120" s="594">
        <v>0.6</v>
      </c>
      <c r="H120" s="387">
        <v>0</v>
      </c>
    </row>
    <row r="121" spans="1:8" s="589" customFormat="1" ht="14.25" customHeight="1">
      <c r="A121" s="587" t="s">
        <v>1073</v>
      </c>
      <c r="B121" s="386">
        <v>0.1</v>
      </c>
      <c r="C121" s="592">
        <v>113.8</v>
      </c>
      <c r="D121" s="386">
        <v>0.1</v>
      </c>
      <c r="E121" s="592">
        <v>0.4</v>
      </c>
      <c r="F121" s="386">
        <v>113.2</v>
      </c>
      <c r="G121" s="594">
        <v>0.3</v>
      </c>
      <c r="H121" s="387">
        <v>0.6</v>
      </c>
    </row>
    <row r="122" spans="1:8" s="589" customFormat="1" ht="14.25" customHeight="1">
      <c r="A122" s="587" t="s">
        <v>1096</v>
      </c>
      <c r="B122" s="386">
        <v>0</v>
      </c>
      <c r="C122" s="592">
        <v>109.2</v>
      </c>
      <c r="D122" s="386">
        <v>0.3</v>
      </c>
      <c r="E122" s="592">
        <v>0.1</v>
      </c>
      <c r="F122" s="386">
        <v>66.400000000000006</v>
      </c>
      <c r="G122" s="594">
        <v>2.6</v>
      </c>
      <c r="H122" s="387">
        <v>0</v>
      </c>
    </row>
    <row r="123" spans="1:8" s="589" customFormat="1" ht="14.25" customHeight="1">
      <c r="A123" s="587" t="s">
        <v>891</v>
      </c>
      <c r="B123" s="386">
        <v>0.1</v>
      </c>
      <c r="C123" s="592">
        <v>108.8</v>
      </c>
      <c r="D123" s="386">
        <v>0.4</v>
      </c>
      <c r="E123" s="592">
        <v>0.2</v>
      </c>
      <c r="F123" s="386">
        <v>108</v>
      </c>
      <c r="G123" s="594">
        <v>0.6</v>
      </c>
      <c r="H123" s="592">
        <v>0.2</v>
      </c>
    </row>
    <row r="124" spans="1:8" s="589" customFormat="1" ht="14.25" customHeight="1">
      <c r="A124" s="587" t="s">
        <v>1104</v>
      </c>
      <c r="B124" s="386">
        <v>0.1</v>
      </c>
      <c r="C124" s="592">
        <v>105.9</v>
      </c>
      <c r="D124" s="386">
        <v>0.3</v>
      </c>
      <c r="E124" s="592">
        <v>0.1</v>
      </c>
      <c r="F124" s="386">
        <v>105.3</v>
      </c>
      <c r="G124" s="594">
        <v>0.3</v>
      </c>
      <c r="H124" s="387">
        <v>0</v>
      </c>
    </row>
    <row r="125" spans="1:8" s="589" customFormat="1" ht="14.25" customHeight="1">
      <c r="A125" s="587" t="s">
        <v>1105</v>
      </c>
      <c r="B125" s="386">
        <v>0.1</v>
      </c>
      <c r="C125" s="592">
        <v>104.3</v>
      </c>
      <c r="D125" s="386">
        <v>0.2</v>
      </c>
      <c r="E125" s="592">
        <v>0.1</v>
      </c>
      <c r="F125" s="386">
        <v>103.8</v>
      </c>
      <c r="G125" s="594">
        <v>0.1</v>
      </c>
      <c r="H125" s="592">
        <v>9.4</v>
      </c>
    </row>
    <row r="126" spans="1:8" s="589" customFormat="1" ht="14.25" customHeight="1">
      <c r="A126" s="587" t="s">
        <v>1106</v>
      </c>
      <c r="B126" s="386">
        <v>0.1</v>
      </c>
      <c r="C126" s="592">
        <v>103.3</v>
      </c>
      <c r="D126" s="386">
        <v>0.2</v>
      </c>
      <c r="E126" s="592">
        <v>0.2</v>
      </c>
      <c r="F126" s="386">
        <v>102.3</v>
      </c>
      <c r="G126" s="594">
        <v>0.5</v>
      </c>
      <c r="H126" s="592">
        <v>0</v>
      </c>
    </row>
    <row r="127" spans="1:8" s="589" customFormat="1" ht="14.25" customHeight="1">
      <c r="A127" s="587" t="s">
        <v>1107</v>
      </c>
      <c r="B127" s="386">
        <v>0</v>
      </c>
      <c r="C127" s="592">
        <v>93.6</v>
      </c>
      <c r="D127" s="386">
        <v>0.1</v>
      </c>
      <c r="E127" s="592">
        <v>0.2</v>
      </c>
      <c r="F127" s="386">
        <v>93.2</v>
      </c>
      <c r="G127" s="594">
        <v>0</v>
      </c>
      <c r="H127" s="592">
        <v>0</v>
      </c>
    </row>
    <row r="128" spans="1:8" s="589" customFormat="1" ht="14.25" customHeight="1">
      <c r="A128" s="587" t="s">
        <v>1108</v>
      </c>
      <c r="B128" s="386">
        <v>0</v>
      </c>
      <c r="C128" s="592">
        <v>93</v>
      </c>
      <c r="D128" s="386">
        <v>0.3</v>
      </c>
      <c r="E128" s="592">
        <v>0.1</v>
      </c>
      <c r="F128" s="386">
        <v>92.5</v>
      </c>
      <c r="G128" s="594">
        <v>1.6</v>
      </c>
      <c r="H128" s="592">
        <v>0</v>
      </c>
    </row>
    <row r="129" spans="1:8" s="589" customFormat="1" ht="14.25" customHeight="1">
      <c r="A129" s="587" t="s">
        <v>1109</v>
      </c>
      <c r="B129" s="386">
        <v>0</v>
      </c>
      <c r="C129" s="592">
        <v>91</v>
      </c>
      <c r="D129" s="386">
        <v>0.2</v>
      </c>
      <c r="E129" s="592">
        <v>0.1</v>
      </c>
      <c r="F129" s="386">
        <v>90.5</v>
      </c>
      <c r="G129" s="594">
        <v>5.8</v>
      </c>
      <c r="H129" s="592">
        <v>0.3</v>
      </c>
    </row>
    <row r="130" spans="1:8" s="589" customFormat="1" ht="14.25" customHeight="1">
      <c r="A130" s="587" t="s">
        <v>1071</v>
      </c>
      <c r="B130" s="386">
        <v>0.1</v>
      </c>
      <c r="C130" s="592">
        <v>89.2</v>
      </c>
      <c r="D130" s="386">
        <v>0.3</v>
      </c>
      <c r="E130" s="592">
        <v>0.1</v>
      </c>
      <c r="F130" s="386">
        <v>88.5</v>
      </c>
      <c r="G130" s="594">
        <v>0.5</v>
      </c>
      <c r="H130" s="592">
        <v>0</v>
      </c>
    </row>
    <row r="131" spans="1:8" s="589" customFormat="1" ht="14.25" customHeight="1">
      <c r="A131" s="587" t="s">
        <v>1102</v>
      </c>
      <c r="B131" s="386">
        <v>0.1</v>
      </c>
      <c r="C131" s="592">
        <v>87</v>
      </c>
      <c r="D131" s="386">
        <v>0.2</v>
      </c>
      <c r="E131" s="592">
        <v>0.1</v>
      </c>
      <c r="F131" s="386">
        <v>86.7</v>
      </c>
      <c r="G131" s="594">
        <v>0</v>
      </c>
      <c r="H131" s="592">
        <v>0</v>
      </c>
    </row>
    <row r="132" spans="1:8" s="589" customFormat="1" ht="14.25" customHeight="1">
      <c r="A132" s="587" t="s">
        <v>1103</v>
      </c>
      <c r="B132" s="386">
        <v>0</v>
      </c>
      <c r="C132" s="592">
        <v>86.8</v>
      </c>
      <c r="D132" s="386">
        <v>0.2</v>
      </c>
      <c r="E132" s="592">
        <v>0.2</v>
      </c>
      <c r="F132" s="386">
        <v>86</v>
      </c>
      <c r="G132" s="594">
        <v>0.5</v>
      </c>
      <c r="H132" s="592">
        <v>0</v>
      </c>
    </row>
    <row r="133" spans="1:8" s="589" customFormat="1" ht="14.25" customHeight="1">
      <c r="A133" s="587" t="s">
        <v>876</v>
      </c>
      <c r="B133" s="386">
        <v>0</v>
      </c>
      <c r="C133" s="592">
        <v>86.2</v>
      </c>
      <c r="D133" s="386">
        <v>0.3</v>
      </c>
      <c r="E133" s="592">
        <v>0.1</v>
      </c>
      <c r="F133" s="386">
        <v>85.7</v>
      </c>
      <c r="G133" s="594">
        <v>1.2</v>
      </c>
      <c r="H133" s="387">
        <v>0.2</v>
      </c>
    </row>
    <row r="134" spans="1:8" s="589" customFormat="1" ht="14.25" customHeight="1">
      <c r="A134" s="587" t="s">
        <v>769</v>
      </c>
      <c r="B134" s="386">
        <v>0</v>
      </c>
      <c r="C134" s="592">
        <v>85.8</v>
      </c>
      <c r="D134" s="386">
        <v>0.1</v>
      </c>
      <c r="E134" s="592">
        <v>0.1</v>
      </c>
      <c r="F134" s="386">
        <v>85.6</v>
      </c>
      <c r="G134" s="594">
        <v>0.1</v>
      </c>
      <c r="H134" s="387">
        <v>0.3</v>
      </c>
    </row>
    <row r="135" spans="1:8" s="589" customFormat="1" ht="14.25" customHeight="1">
      <c r="A135" s="587" t="s">
        <v>1072</v>
      </c>
      <c r="B135" s="386">
        <v>0.1</v>
      </c>
      <c r="C135" s="592">
        <v>85.7</v>
      </c>
      <c r="D135" s="386">
        <v>0.4</v>
      </c>
      <c r="E135" s="592">
        <v>0.1</v>
      </c>
      <c r="F135" s="386">
        <v>85.1</v>
      </c>
      <c r="G135" s="594">
        <v>1.6</v>
      </c>
      <c r="H135" s="592">
        <v>0</v>
      </c>
    </row>
    <row r="136" spans="1:8" s="589" customFormat="1" ht="14.25" customHeight="1">
      <c r="A136" s="587" t="s">
        <v>1097</v>
      </c>
      <c r="B136" s="386">
        <v>0</v>
      </c>
      <c r="C136" s="592">
        <v>84.5</v>
      </c>
      <c r="D136" s="386">
        <v>0.1</v>
      </c>
      <c r="E136" s="592">
        <v>0.1</v>
      </c>
      <c r="F136" s="386">
        <v>84.2</v>
      </c>
      <c r="G136" s="594">
        <v>0.8</v>
      </c>
      <c r="H136" s="387">
        <v>0</v>
      </c>
    </row>
    <row r="137" spans="1:8" s="589" customFormat="1" ht="14.25" customHeight="1">
      <c r="A137" s="587" t="s">
        <v>1098</v>
      </c>
      <c r="B137" s="386">
        <v>0</v>
      </c>
      <c r="C137" s="592">
        <v>83.6</v>
      </c>
      <c r="D137" s="386">
        <v>0.3</v>
      </c>
      <c r="E137" s="592">
        <v>0.1</v>
      </c>
      <c r="F137" s="386">
        <v>83.2</v>
      </c>
      <c r="G137" s="594">
        <v>1.3</v>
      </c>
      <c r="H137" s="387">
        <v>0</v>
      </c>
    </row>
    <row r="138" spans="1:8" s="589" customFormat="1" ht="14.25" customHeight="1">
      <c r="A138" s="587" t="s">
        <v>1099</v>
      </c>
      <c r="B138" s="386">
        <v>0</v>
      </c>
      <c r="C138" s="592">
        <v>80.8</v>
      </c>
      <c r="D138" s="386">
        <v>0</v>
      </c>
      <c r="E138" s="592">
        <v>0.1</v>
      </c>
      <c r="F138" s="386">
        <v>80.5</v>
      </c>
      <c r="G138" s="594">
        <v>0.3</v>
      </c>
      <c r="H138" s="387">
        <v>0</v>
      </c>
    </row>
    <row r="139" spans="1:8" s="589" customFormat="1" ht="14.25" customHeight="1">
      <c r="A139" s="587" t="s">
        <v>45</v>
      </c>
      <c r="B139" s="386">
        <v>0</v>
      </c>
      <c r="C139" s="592">
        <v>80.400000000000006</v>
      </c>
      <c r="D139" s="386">
        <v>0.2</v>
      </c>
      <c r="E139" s="592">
        <v>0.1</v>
      </c>
      <c r="F139" s="386">
        <v>80.099999999999994</v>
      </c>
      <c r="G139" s="594">
        <v>2.1</v>
      </c>
      <c r="H139" s="387">
        <v>0</v>
      </c>
    </row>
    <row r="140" spans="1:8" s="589" customFormat="1" ht="14.25" customHeight="1">
      <c r="A140" s="587" t="s">
        <v>1100</v>
      </c>
      <c r="B140" s="386">
        <v>0.1</v>
      </c>
      <c r="C140" s="592">
        <v>80.400000000000006</v>
      </c>
      <c r="D140" s="386">
        <v>0.2</v>
      </c>
      <c r="E140" s="592">
        <v>0.2</v>
      </c>
      <c r="F140" s="386">
        <v>79.7</v>
      </c>
      <c r="G140" s="594">
        <v>3.3</v>
      </c>
      <c r="H140" s="387">
        <v>0</v>
      </c>
    </row>
    <row r="141" spans="1:8" s="589" customFormat="1" ht="14.25" customHeight="1">
      <c r="A141" s="587" t="s">
        <v>1101</v>
      </c>
      <c r="B141" s="386">
        <v>0.1</v>
      </c>
      <c r="C141" s="592">
        <v>80.2</v>
      </c>
      <c r="D141" s="386">
        <v>0.3</v>
      </c>
      <c r="E141" s="592">
        <v>0.1</v>
      </c>
      <c r="F141" s="386">
        <v>78.900000000000006</v>
      </c>
      <c r="G141" s="594">
        <v>8.4</v>
      </c>
      <c r="H141" s="592">
        <v>0.5</v>
      </c>
    </row>
    <row r="142" spans="1:8" s="589" customFormat="1" ht="14.25" customHeight="1">
      <c r="A142" s="587" t="s">
        <v>1074</v>
      </c>
      <c r="B142" s="386">
        <v>0</v>
      </c>
      <c r="C142" s="592">
        <v>78.400000000000006</v>
      </c>
      <c r="D142" s="386">
        <v>0.2</v>
      </c>
      <c r="E142" s="592">
        <v>0.1</v>
      </c>
      <c r="F142" s="386">
        <v>78</v>
      </c>
      <c r="G142" s="594">
        <v>0.6</v>
      </c>
      <c r="H142" s="592">
        <v>0</v>
      </c>
    </row>
    <row r="143" spans="1:8" s="589" customFormat="1" ht="14.25" customHeight="1">
      <c r="A143" s="587" t="s">
        <v>1094</v>
      </c>
      <c r="B143" s="386">
        <v>0.1</v>
      </c>
      <c r="C143" s="592">
        <v>78.400000000000006</v>
      </c>
      <c r="D143" s="386">
        <v>0.2</v>
      </c>
      <c r="E143" s="592">
        <v>0.1</v>
      </c>
      <c r="F143" s="386">
        <v>78</v>
      </c>
      <c r="G143" s="594">
        <v>0.9</v>
      </c>
      <c r="H143" s="387">
        <v>0</v>
      </c>
    </row>
    <row r="144" spans="1:8" s="589" customFormat="1" ht="14.25" customHeight="1">
      <c r="A144" s="587" t="s">
        <v>1095</v>
      </c>
      <c r="B144" s="386">
        <v>0</v>
      </c>
      <c r="C144" s="592">
        <v>78.3</v>
      </c>
      <c r="D144" s="386">
        <v>0.3</v>
      </c>
      <c r="E144" s="592">
        <v>0.1</v>
      </c>
      <c r="F144" s="386">
        <v>77.599999999999994</v>
      </c>
      <c r="G144" s="594">
        <v>1.9</v>
      </c>
      <c r="H144" s="387">
        <v>0</v>
      </c>
    </row>
    <row r="145" spans="1:8" s="589" customFormat="1" ht="14.25" customHeight="1">
      <c r="A145" s="587" t="s">
        <v>1075</v>
      </c>
      <c r="B145" s="386">
        <v>0</v>
      </c>
      <c r="C145" s="592">
        <v>78.099999999999994</v>
      </c>
      <c r="D145" s="386">
        <v>0.1</v>
      </c>
      <c r="E145" s="592">
        <v>0.1</v>
      </c>
      <c r="F145" s="386">
        <v>63.2</v>
      </c>
      <c r="G145" s="594">
        <v>0.4</v>
      </c>
      <c r="H145" s="387">
        <v>0.2</v>
      </c>
    </row>
    <row r="146" spans="1:8" s="589" customFormat="1" ht="14.25" customHeight="1">
      <c r="A146" s="587" t="s">
        <v>1090</v>
      </c>
      <c r="B146" s="386">
        <v>0</v>
      </c>
      <c r="C146" s="592">
        <v>77</v>
      </c>
      <c r="D146" s="386">
        <v>0.1</v>
      </c>
      <c r="E146" s="592">
        <v>0.4</v>
      </c>
      <c r="F146" s="386">
        <v>76.599999999999994</v>
      </c>
      <c r="G146" s="594">
        <v>0.1</v>
      </c>
      <c r="H146" s="387">
        <v>0</v>
      </c>
    </row>
    <row r="147" spans="1:8" s="589" customFormat="1" ht="14.25" customHeight="1">
      <c r="A147" s="587" t="s">
        <v>1092</v>
      </c>
      <c r="B147" s="386">
        <v>0</v>
      </c>
      <c r="C147" s="592">
        <v>75</v>
      </c>
      <c r="D147" s="386">
        <v>0.1</v>
      </c>
      <c r="E147" s="592">
        <v>0.1</v>
      </c>
      <c r="F147" s="386">
        <v>74.7</v>
      </c>
      <c r="G147" s="594">
        <v>0.4</v>
      </c>
      <c r="H147" s="387">
        <v>0</v>
      </c>
    </row>
    <row r="148" spans="1:8" s="589" customFormat="1" ht="14.25" customHeight="1">
      <c r="A148" s="587" t="s">
        <v>1091</v>
      </c>
      <c r="B148" s="386">
        <v>0</v>
      </c>
      <c r="C148" s="592">
        <v>75</v>
      </c>
      <c r="D148" s="386">
        <v>0.2</v>
      </c>
      <c r="E148" s="592">
        <v>0.1</v>
      </c>
      <c r="F148" s="386">
        <v>74.400000000000006</v>
      </c>
      <c r="G148" s="594">
        <v>0.4</v>
      </c>
      <c r="H148" s="387">
        <v>0</v>
      </c>
    </row>
    <row r="149" spans="1:8" s="589" customFormat="1" ht="14.25" customHeight="1">
      <c r="A149" s="587" t="s">
        <v>1093</v>
      </c>
      <c r="B149" s="386">
        <v>0.1</v>
      </c>
      <c r="C149" s="592">
        <v>73.3</v>
      </c>
      <c r="D149" s="386">
        <v>0.1</v>
      </c>
      <c r="E149" s="592">
        <v>0.1</v>
      </c>
      <c r="F149" s="386">
        <v>73.099999999999994</v>
      </c>
      <c r="G149" s="594">
        <v>0.1</v>
      </c>
      <c r="H149" s="592">
        <v>0</v>
      </c>
    </row>
    <row r="150" spans="1:8" s="589" customFormat="1" ht="14.25" customHeight="1">
      <c r="A150" s="587" t="s">
        <v>1076</v>
      </c>
      <c r="B150" s="386">
        <v>0</v>
      </c>
      <c r="C150" s="592">
        <v>73.3</v>
      </c>
      <c r="D150" s="386">
        <v>0.2</v>
      </c>
      <c r="E150" s="592">
        <v>0.1</v>
      </c>
      <c r="F150" s="386">
        <v>73</v>
      </c>
      <c r="G150" s="594">
        <v>11.4</v>
      </c>
      <c r="H150" s="592">
        <v>1.5</v>
      </c>
    </row>
    <row r="151" spans="1:8" s="589" customFormat="1" ht="14.25" customHeight="1">
      <c r="A151" s="587" t="s">
        <v>1087</v>
      </c>
      <c r="B151" s="386">
        <v>0.1</v>
      </c>
      <c r="C151" s="592">
        <v>72.5</v>
      </c>
      <c r="D151" s="386">
        <v>0.4</v>
      </c>
      <c r="E151" s="592">
        <v>0.1</v>
      </c>
      <c r="F151" s="386">
        <v>71.900000000000006</v>
      </c>
      <c r="G151" s="594">
        <v>1</v>
      </c>
      <c r="H151" s="387">
        <v>0</v>
      </c>
    </row>
    <row r="152" spans="1:8" s="589" customFormat="1" ht="14.25" customHeight="1">
      <c r="A152" s="587" t="s">
        <v>1088</v>
      </c>
      <c r="B152" s="386">
        <v>0.1</v>
      </c>
      <c r="C152" s="592">
        <v>70.400000000000006</v>
      </c>
      <c r="D152" s="386">
        <v>0.1</v>
      </c>
      <c r="E152" s="592">
        <v>0.2</v>
      </c>
      <c r="F152" s="386">
        <v>69.900000000000006</v>
      </c>
      <c r="G152" s="594">
        <v>3.9</v>
      </c>
      <c r="H152" s="387">
        <v>0</v>
      </c>
    </row>
    <row r="153" spans="1:8" s="589" customFormat="1" ht="14.25" customHeight="1">
      <c r="A153" s="587" t="s">
        <v>1089</v>
      </c>
      <c r="B153" s="386">
        <v>0</v>
      </c>
      <c r="C153" s="592">
        <v>69.2</v>
      </c>
      <c r="D153" s="386">
        <v>0.1</v>
      </c>
      <c r="E153" s="592">
        <v>0.1</v>
      </c>
      <c r="F153" s="386">
        <v>68.8</v>
      </c>
      <c r="G153" s="594">
        <v>0.7</v>
      </c>
      <c r="H153" s="592">
        <v>0</v>
      </c>
    </row>
    <row r="154" spans="1:8" s="589" customFormat="1" ht="14.25" customHeight="1">
      <c r="A154" s="587" t="s">
        <v>1078</v>
      </c>
      <c r="B154" s="386">
        <v>0</v>
      </c>
      <c r="C154" s="592">
        <v>69.099999999999994</v>
      </c>
      <c r="D154" s="386">
        <v>0.3</v>
      </c>
      <c r="E154" s="592">
        <v>0.1</v>
      </c>
      <c r="F154" s="386">
        <v>66.599999999999994</v>
      </c>
      <c r="G154" s="594">
        <v>15.9</v>
      </c>
      <c r="H154" s="387">
        <v>0.3</v>
      </c>
    </row>
    <row r="155" spans="1:8" s="589" customFormat="1" ht="14.25" customHeight="1">
      <c r="A155" s="587" t="s">
        <v>1082</v>
      </c>
      <c r="B155" s="386">
        <v>0</v>
      </c>
      <c r="C155" s="592">
        <v>68.900000000000006</v>
      </c>
      <c r="D155" s="386">
        <v>0.2</v>
      </c>
      <c r="E155" s="592">
        <v>0</v>
      </c>
      <c r="F155" s="386">
        <v>31.4</v>
      </c>
      <c r="G155" s="594">
        <v>0.1</v>
      </c>
      <c r="H155" s="387">
        <v>0</v>
      </c>
    </row>
    <row r="156" spans="1:8" s="589" customFormat="1" ht="14.25" customHeight="1">
      <c r="A156" s="587" t="s">
        <v>1083</v>
      </c>
      <c r="B156" s="386">
        <v>0.1</v>
      </c>
      <c r="C156" s="592">
        <v>68.599999999999994</v>
      </c>
      <c r="D156" s="386">
        <v>0.1</v>
      </c>
      <c r="E156" s="592">
        <v>0</v>
      </c>
      <c r="F156" s="386">
        <v>68.5</v>
      </c>
      <c r="G156" s="594">
        <v>0.5</v>
      </c>
      <c r="H156" s="387">
        <v>0</v>
      </c>
    </row>
    <row r="157" spans="1:8" s="589" customFormat="1" ht="14.25" customHeight="1">
      <c r="A157" s="587" t="s">
        <v>1077</v>
      </c>
      <c r="B157" s="386">
        <v>0.1</v>
      </c>
      <c r="C157" s="592">
        <v>68.5</v>
      </c>
      <c r="D157" s="386">
        <v>0.3</v>
      </c>
      <c r="E157" s="592">
        <v>0.1</v>
      </c>
      <c r="F157" s="386">
        <v>67.900000000000006</v>
      </c>
      <c r="G157" s="594">
        <v>2.6</v>
      </c>
      <c r="H157" s="387">
        <v>0</v>
      </c>
    </row>
    <row r="158" spans="1:8" s="589" customFormat="1" ht="14.25" customHeight="1">
      <c r="A158" s="587" t="s">
        <v>888</v>
      </c>
      <c r="B158" s="386">
        <v>0</v>
      </c>
      <c r="C158" s="592">
        <v>68.2</v>
      </c>
      <c r="D158" s="386">
        <v>0.2</v>
      </c>
      <c r="E158" s="592">
        <v>0.1</v>
      </c>
      <c r="F158" s="386">
        <v>67.7</v>
      </c>
      <c r="G158" s="594">
        <v>0.7</v>
      </c>
      <c r="H158" s="387">
        <v>0</v>
      </c>
    </row>
    <row r="159" spans="1:8" s="589" customFormat="1" ht="14.25" customHeight="1">
      <c r="A159" s="587" t="s">
        <v>1128</v>
      </c>
      <c r="B159" s="386">
        <v>0.1</v>
      </c>
      <c r="C159" s="592">
        <v>65.900000000000006</v>
      </c>
      <c r="D159" s="386">
        <v>0.2</v>
      </c>
      <c r="E159" s="592">
        <v>0.1</v>
      </c>
      <c r="F159" s="386">
        <v>65.5</v>
      </c>
      <c r="G159" s="594">
        <v>1.5</v>
      </c>
      <c r="H159" s="387">
        <v>0.5</v>
      </c>
    </row>
    <row r="160" spans="1:8" s="589" customFormat="1" ht="14.25" customHeight="1">
      <c r="A160" s="587" t="s">
        <v>1084</v>
      </c>
      <c r="B160" s="386">
        <v>0</v>
      </c>
      <c r="C160" s="592">
        <v>65.8</v>
      </c>
      <c r="D160" s="386">
        <v>0.1</v>
      </c>
      <c r="E160" s="592">
        <v>0.1</v>
      </c>
      <c r="F160" s="386">
        <v>65.3</v>
      </c>
      <c r="G160" s="594">
        <v>0.3</v>
      </c>
      <c r="H160" s="592">
        <v>2.5</v>
      </c>
    </row>
    <row r="161" spans="1:9" s="589" customFormat="1" ht="14.25" customHeight="1">
      <c r="A161" s="587" t="s">
        <v>1085</v>
      </c>
      <c r="B161" s="386">
        <v>0</v>
      </c>
      <c r="C161" s="592">
        <v>65.3</v>
      </c>
      <c r="D161" s="386">
        <v>0.1</v>
      </c>
      <c r="E161" s="592">
        <v>0.1</v>
      </c>
      <c r="F161" s="386">
        <v>64.900000000000006</v>
      </c>
      <c r="G161" s="594">
        <v>1.7</v>
      </c>
      <c r="H161" s="387">
        <v>0</v>
      </c>
    </row>
    <row r="162" spans="1:9" s="589" customFormat="1" ht="14.25" customHeight="1">
      <c r="A162" s="587" t="s">
        <v>1086</v>
      </c>
      <c r="B162" s="386">
        <v>0</v>
      </c>
      <c r="C162" s="592">
        <v>64.599999999999994</v>
      </c>
      <c r="D162" s="386">
        <v>0.1</v>
      </c>
      <c r="E162" s="592">
        <v>0.1</v>
      </c>
      <c r="F162" s="386">
        <v>64.3</v>
      </c>
      <c r="G162" s="594">
        <v>0.5</v>
      </c>
      <c r="H162" s="592">
        <v>0.2</v>
      </c>
    </row>
    <row r="163" spans="1:9" s="589" customFormat="1" ht="14.25" customHeight="1">
      <c r="A163" s="587" t="s">
        <v>1081</v>
      </c>
      <c r="B163" s="386">
        <v>0</v>
      </c>
      <c r="C163" s="592">
        <v>64.5</v>
      </c>
      <c r="D163" s="386">
        <v>0.1</v>
      </c>
      <c r="E163" s="592">
        <v>0.1</v>
      </c>
      <c r="F163" s="386">
        <v>64.3</v>
      </c>
      <c r="G163" s="594">
        <v>0.3</v>
      </c>
      <c r="H163" s="387">
        <v>0</v>
      </c>
    </row>
    <row r="164" spans="1:9" s="589" customFormat="1" ht="14.25" customHeight="1">
      <c r="A164" s="587" t="s">
        <v>987</v>
      </c>
      <c r="B164" s="386">
        <v>0.3</v>
      </c>
      <c r="C164" s="592">
        <v>64.3</v>
      </c>
      <c r="D164" s="386">
        <v>0.2</v>
      </c>
      <c r="E164" s="592">
        <v>0.1</v>
      </c>
      <c r="F164" s="386">
        <v>63.8</v>
      </c>
      <c r="G164" s="594">
        <v>0.2</v>
      </c>
      <c r="H164" s="592">
        <v>0</v>
      </c>
    </row>
    <row r="165" spans="1:9" s="595" customFormat="1" ht="14.25" customHeight="1">
      <c r="A165" s="587" t="s">
        <v>347</v>
      </c>
      <c r="B165" s="386">
        <v>0.1</v>
      </c>
      <c r="C165" s="592">
        <v>64.099999999999994</v>
      </c>
      <c r="D165" s="386">
        <v>0.1</v>
      </c>
      <c r="E165" s="592">
        <v>0.1</v>
      </c>
      <c r="F165" s="386">
        <v>63.9</v>
      </c>
      <c r="G165" s="594">
        <v>0.8</v>
      </c>
      <c r="H165" s="387">
        <v>0</v>
      </c>
      <c r="I165" s="589"/>
    </row>
    <row r="166" spans="1:9" s="595" customFormat="1" ht="14.25" customHeight="1">
      <c r="A166" s="587" t="s">
        <v>1079</v>
      </c>
      <c r="B166" s="386">
        <v>0</v>
      </c>
      <c r="C166" s="592">
        <v>62.9</v>
      </c>
      <c r="D166" s="386">
        <v>0.1</v>
      </c>
      <c r="E166" s="592">
        <v>0.1</v>
      </c>
      <c r="F166" s="386">
        <v>62.7</v>
      </c>
      <c r="G166" s="594">
        <v>0.9</v>
      </c>
      <c r="H166" s="387">
        <v>9.6</v>
      </c>
      <c r="I166" s="589"/>
    </row>
    <row r="167" spans="1:9" s="595" customFormat="1" ht="14.25" customHeight="1">
      <c r="A167" s="587" t="s">
        <v>1080</v>
      </c>
      <c r="B167" s="386">
        <v>0</v>
      </c>
      <c r="C167" s="592">
        <v>61.6</v>
      </c>
      <c r="D167" s="386">
        <v>0.2</v>
      </c>
      <c r="E167" s="592">
        <v>0.1</v>
      </c>
      <c r="F167" s="386">
        <v>61.1</v>
      </c>
      <c r="G167" s="594">
        <v>0.9</v>
      </c>
      <c r="H167" s="387">
        <v>0</v>
      </c>
    </row>
    <row r="168" spans="1:9" s="595" customFormat="1">
      <c r="A168" s="596"/>
    </row>
    <row r="169" spans="1:9" s="595" customFormat="1" ht="16.5" customHeight="1">
      <c r="A169" s="903" t="s">
        <v>1129</v>
      </c>
      <c r="B169" s="903"/>
      <c r="C169" s="903"/>
      <c r="D169" s="903"/>
      <c r="E169" s="903"/>
      <c r="F169" s="903"/>
      <c r="G169" s="903"/>
      <c r="H169" s="903"/>
    </row>
    <row r="170" spans="1:9" s="595" customFormat="1" ht="16.5" customHeight="1">
      <c r="A170" s="904" t="s">
        <v>1492</v>
      </c>
      <c r="B170" s="904"/>
      <c r="C170" s="904"/>
      <c r="D170" s="904"/>
      <c r="E170" s="904"/>
      <c r="F170" s="904"/>
      <c r="G170" s="904"/>
      <c r="H170" s="904"/>
    </row>
    <row r="171" spans="1:9" s="595" customFormat="1">
      <c r="A171" s="596"/>
    </row>
    <row r="172" spans="1:9" s="595" customFormat="1">
      <c r="A172" s="596"/>
    </row>
    <row r="173" spans="1:9" s="595" customFormat="1">
      <c r="A173" s="596"/>
    </row>
    <row r="174" spans="1:9" s="595" customFormat="1">
      <c r="A174" s="596"/>
    </row>
    <row r="175" spans="1:9" s="595" customFormat="1">
      <c r="A175" s="596"/>
    </row>
    <row r="176" spans="1:9" s="595" customFormat="1">
      <c r="A176" s="596"/>
    </row>
    <row r="177" spans="1:1" s="595" customFormat="1">
      <c r="A177" s="596"/>
    </row>
    <row r="178" spans="1:1" s="595" customFormat="1">
      <c r="A178" s="596"/>
    </row>
  </sheetData>
  <mergeCells count="12">
    <mergeCell ref="A169:H169"/>
    <mergeCell ref="A170:H170"/>
    <mergeCell ref="A6:A10"/>
    <mergeCell ref="B7:B9"/>
    <mergeCell ref="C8:C9"/>
    <mergeCell ref="B10:H10"/>
    <mergeCell ref="B6:F6"/>
    <mergeCell ref="G6:H8"/>
    <mergeCell ref="C7:F7"/>
    <mergeCell ref="D8:F8"/>
    <mergeCell ref="A13:H13"/>
    <mergeCell ref="A14:H14"/>
  </mergeCells>
  <hyperlinks>
    <hyperlink ref="J1" location="'Spis tablic_Contents'!A1" display="&lt; POWRÓT"/>
    <hyperlink ref="J2" location="'Spis tablic_Contents'!A1" display="&lt; BACK"/>
  </hyperlinks>
  <pageMargins left="0.78740157480314965" right="0.78740157480314965" top="0.78740157480314965" bottom="0.78740157480314965" header="0.51181102362204722" footer="0.51181102362204722"/>
  <pageSetup paperSize="9" scale="43" fitToHeight="0" orientation="portrait" r:id="rId1"/>
  <headerFooter alignWithMargins="0"/>
  <rowBreaks count="1" manualBreakCount="1">
    <brk id="86" max="9" man="1"/>
  </rowBreaks>
  <colBreaks count="1" manualBreakCount="1">
    <brk id="8" max="168" man="1"/>
  </col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51"/>
  <sheetViews>
    <sheetView showGridLines="0" zoomScaleNormal="100" workbookViewId="0">
      <pane ySplit="10" topLeftCell="A11" activePane="bottomLeft" state="frozen"/>
      <selection activeCell="H35" sqref="H35"/>
      <selection pane="bottomLeft"/>
    </sheetView>
  </sheetViews>
  <sheetFormatPr defaultRowHeight="12"/>
  <cols>
    <col min="1" max="2" width="6.28515625" style="542" customWidth="1"/>
    <col min="3" max="3" width="39.85546875" style="542" customWidth="1"/>
    <col min="4" max="11" width="9.85546875" style="542" customWidth="1"/>
    <col min="12" max="13" width="9.140625" style="542"/>
    <col min="14" max="14" width="23.140625" style="542" customWidth="1"/>
    <col min="15" max="16384" width="9.140625" style="542"/>
  </cols>
  <sheetData>
    <row r="1" spans="1:20" ht="13.5" customHeight="1">
      <c r="A1" s="604" t="s">
        <v>1762</v>
      </c>
      <c r="B1" s="604"/>
      <c r="C1" s="604"/>
      <c r="D1" s="604"/>
      <c r="E1" s="604"/>
      <c r="F1" s="604"/>
      <c r="G1" s="604"/>
      <c r="H1" s="604"/>
      <c r="I1" s="604"/>
      <c r="J1" s="604"/>
      <c r="M1" s="605" t="s">
        <v>623</v>
      </c>
    </row>
    <row r="2" spans="1:20" ht="13.5" customHeight="1">
      <c r="A2" s="606" t="s">
        <v>1493</v>
      </c>
      <c r="B2" s="607"/>
      <c r="C2" s="607"/>
      <c r="D2" s="607"/>
      <c r="E2" s="607"/>
      <c r="F2" s="607"/>
      <c r="G2" s="607"/>
      <c r="H2" s="607"/>
      <c r="I2" s="607"/>
      <c r="J2" s="607"/>
      <c r="M2" s="780" t="s">
        <v>624</v>
      </c>
    </row>
    <row r="3" spans="1:20" ht="13.5" customHeight="1">
      <c r="A3" s="620" t="s">
        <v>1494</v>
      </c>
      <c r="B3" s="621"/>
      <c r="C3" s="621"/>
      <c r="D3" s="621"/>
      <c r="E3" s="621"/>
      <c r="F3" s="621"/>
      <c r="G3" s="621"/>
      <c r="H3" s="621"/>
      <c r="I3" s="621"/>
      <c r="J3" s="621"/>
      <c r="K3" s="622"/>
      <c r="L3" s="622"/>
    </row>
    <row r="4" spans="1:20" ht="13.5" customHeight="1">
      <c r="A4" s="620" t="s">
        <v>1495</v>
      </c>
      <c r="B4" s="623"/>
      <c r="C4" s="623"/>
      <c r="D4" s="623"/>
      <c r="E4" s="623"/>
      <c r="F4" s="623"/>
      <c r="G4" s="623"/>
      <c r="H4" s="623"/>
      <c r="I4" s="623"/>
      <c r="J4" s="623"/>
      <c r="K4" s="622"/>
      <c r="L4" s="622"/>
    </row>
    <row r="5" spans="1:20" ht="5.0999999999999996" customHeight="1">
      <c r="A5" s="608"/>
      <c r="B5" s="609"/>
      <c r="C5" s="609"/>
      <c r="D5" s="609"/>
      <c r="E5" s="609"/>
      <c r="F5" s="609"/>
      <c r="G5" s="609"/>
      <c r="H5" s="609"/>
      <c r="I5" s="609"/>
      <c r="J5" s="609"/>
    </row>
    <row r="6" spans="1:20" ht="99.75" customHeight="1">
      <c r="A6" s="872" t="s">
        <v>1496</v>
      </c>
      <c r="B6" s="870"/>
      <c r="C6" s="917" t="s">
        <v>1499</v>
      </c>
      <c r="D6" s="916" t="s">
        <v>1500</v>
      </c>
      <c r="E6" s="922"/>
      <c r="F6" s="922"/>
      <c r="G6" s="922"/>
      <c r="H6" s="922"/>
      <c r="I6" s="922"/>
      <c r="J6" s="874" t="s">
        <v>1501</v>
      </c>
      <c r="K6" s="875"/>
    </row>
    <row r="7" spans="1:20" ht="28.5" customHeight="1">
      <c r="A7" s="920"/>
      <c r="B7" s="921"/>
      <c r="C7" s="918"/>
      <c r="D7" s="916" t="s">
        <v>1502</v>
      </c>
      <c r="E7" s="872"/>
      <c r="F7" s="916" t="s">
        <v>1503</v>
      </c>
      <c r="G7" s="872"/>
      <c r="H7" s="872"/>
      <c r="I7" s="872"/>
      <c r="J7" s="917" t="s">
        <v>1431</v>
      </c>
      <c r="K7" s="916" t="s">
        <v>1432</v>
      </c>
    </row>
    <row r="8" spans="1:20" ht="28.5" customHeight="1">
      <c r="A8" s="873"/>
      <c r="B8" s="871"/>
      <c r="C8" s="918"/>
      <c r="D8" s="917" t="s">
        <v>1379</v>
      </c>
      <c r="E8" s="917" t="s">
        <v>1504</v>
      </c>
      <c r="F8" s="917" t="s">
        <v>1379</v>
      </c>
      <c r="G8" s="874" t="s">
        <v>1274</v>
      </c>
      <c r="H8" s="875"/>
      <c r="I8" s="875"/>
      <c r="J8" s="918"/>
      <c r="K8" s="919"/>
    </row>
    <row r="9" spans="1:20" ht="48" customHeight="1">
      <c r="A9" s="870" t="s">
        <v>1497</v>
      </c>
      <c r="B9" s="917" t="s">
        <v>1498</v>
      </c>
      <c r="C9" s="918"/>
      <c r="D9" s="918"/>
      <c r="E9" s="918"/>
      <c r="F9" s="918"/>
      <c r="G9" s="917" t="s">
        <v>1422</v>
      </c>
      <c r="H9" s="917" t="s">
        <v>1427</v>
      </c>
      <c r="I9" s="917" t="s">
        <v>1424</v>
      </c>
      <c r="J9" s="918"/>
      <c r="K9" s="919"/>
    </row>
    <row r="10" spans="1:20" ht="39.75" customHeight="1">
      <c r="A10" s="921"/>
      <c r="B10" s="918"/>
      <c r="C10" s="918"/>
      <c r="D10" s="918"/>
      <c r="E10" s="918"/>
      <c r="F10" s="918"/>
      <c r="G10" s="918"/>
      <c r="H10" s="918"/>
      <c r="I10" s="918"/>
      <c r="J10" s="916" t="s">
        <v>1505</v>
      </c>
      <c r="K10" s="872"/>
    </row>
    <row r="11" spans="1:20" s="613" customFormat="1" ht="14.25" customHeight="1">
      <c r="A11" s="610"/>
      <c r="B11" s="611" t="s">
        <v>305</v>
      </c>
      <c r="C11" s="296" t="s">
        <v>989</v>
      </c>
      <c r="D11" s="420">
        <v>31.8</v>
      </c>
      <c r="E11" s="419">
        <v>17.399999999999999</v>
      </c>
      <c r="F11" s="422">
        <v>213214.2</v>
      </c>
      <c r="G11" s="419">
        <v>217.3</v>
      </c>
      <c r="H11" s="422">
        <v>327.39999999999998</v>
      </c>
      <c r="I11" s="419">
        <v>211914.8</v>
      </c>
      <c r="J11" s="612">
        <v>19411.099999999999</v>
      </c>
      <c r="K11" s="420">
        <v>2601.6</v>
      </c>
      <c r="L11" s="422"/>
      <c r="M11" s="422"/>
      <c r="N11" s="436"/>
      <c r="O11" s="436"/>
      <c r="T11" s="436"/>
    </row>
    <row r="12" spans="1:20" s="613" customFormat="1" ht="14.25" customHeight="1">
      <c r="A12" s="610"/>
      <c r="B12" s="614"/>
      <c r="C12" s="549" t="s">
        <v>1506</v>
      </c>
      <c r="D12" s="420"/>
      <c r="E12" s="419"/>
      <c r="F12" s="422"/>
      <c r="G12" s="419"/>
      <c r="H12" s="422"/>
      <c r="I12" s="419"/>
      <c r="J12" s="612"/>
      <c r="K12" s="420"/>
      <c r="L12" s="422"/>
      <c r="M12" s="422"/>
      <c r="N12" s="436"/>
      <c r="O12" s="436"/>
      <c r="T12" s="436"/>
    </row>
    <row r="13" spans="1:20" s="613" customFormat="1" ht="14.25" customHeight="1">
      <c r="A13" s="610" t="s">
        <v>305</v>
      </c>
      <c r="B13" s="614" t="s">
        <v>305</v>
      </c>
      <c r="C13" s="296" t="s">
        <v>1508</v>
      </c>
      <c r="D13" s="420">
        <v>30.9</v>
      </c>
      <c r="E13" s="419">
        <v>16.899999999999999</v>
      </c>
      <c r="F13" s="422">
        <v>212044</v>
      </c>
      <c r="G13" s="419">
        <v>215.8</v>
      </c>
      <c r="H13" s="422">
        <v>322.8</v>
      </c>
      <c r="I13" s="419">
        <v>210755.8</v>
      </c>
      <c r="J13" s="612">
        <v>19408</v>
      </c>
      <c r="K13" s="420">
        <v>2590.6999999999998</v>
      </c>
      <c r="L13" s="422"/>
      <c r="M13" s="422"/>
      <c r="N13" s="436"/>
      <c r="O13" s="436"/>
      <c r="T13" s="436"/>
    </row>
    <row r="14" spans="1:20" s="613" customFormat="1" ht="14.25" customHeight="1">
      <c r="A14" s="610"/>
      <c r="B14" s="614"/>
      <c r="C14" s="549" t="s">
        <v>1507</v>
      </c>
      <c r="D14" s="420"/>
      <c r="E14" s="419"/>
      <c r="F14" s="422"/>
      <c r="G14" s="419"/>
      <c r="H14" s="422"/>
      <c r="I14" s="419"/>
      <c r="J14" s="612"/>
      <c r="K14" s="420"/>
      <c r="L14" s="422"/>
      <c r="M14" s="422"/>
      <c r="N14" s="436"/>
      <c r="O14" s="436"/>
      <c r="T14" s="436"/>
    </row>
    <row r="15" spans="1:20" s="613" customFormat="1" ht="14.25" customHeight="1">
      <c r="A15" s="610" t="s">
        <v>305</v>
      </c>
      <c r="B15" s="614" t="s">
        <v>305</v>
      </c>
      <c r="C15" s="296" t="s">
        <v>1509</v>
      </c>
      <c r="D15" s="420">
        <v>1.3</v>
      </c>
      <c r="E15" s="419">
        <v>0.1</v>
      </c>
      <c r="F15" s="422">
        <v>1275.7</v>
      </c>
      <c r="G15" s="419">
        <v>1.3</v>
      </c>
      <c r="H15" s="422">
        <v>1.2</v>
      </c>
      <c r="I15" s="419">
        <v>796.3</v>
      </c>
      <c r="J15" s="612">
        <v>96.9</v>
      </c>
      <c r="K15" s="420">
        <v>186</v>
      </c>
      <c r="L15" s="615"/>
      <c r="M15" s="422"/>
      <c r="N15" s="436"/>
      <c r="O15" s="436"/>
      <c r="T15" s="436"/>
    </row>
    <row r="16" spans="1:20" s="613" customFormat="1" ht="14.25" customHeight="1">
      <c r="A16" s="610"/>
      <c r="B16" s="614"/>
      <c r="C16" s="549" t="s">
        <v>1510</v>
      </c>
      <c r="D16" s="420"/>
      <c r="E16" s="419"/>
      <c r="F16" s="422"/>
      <c r="G16" s="419"/>
      <c r="H16" s="422"/>
      <c r="I16" s="419"/>
      <c r="J16" s="612"/>
      <c r="K16" s="420"/>
      <c r="L16" s="615"/>
      <c r="M16" s="422"/>
      <c r="N16" s="436"/>
      <c r="O16" s="436"/>
      <c r="T16" s="436"/>
    </row>
    <row r="17" spans="1:20" s="613" customFormat="1" ht="14.25" customHeight="1">
      <c r="A17" s="610">
        <v>5</v>
      </c>
      <c r="B17" s="423" t="s">
        <v>305</v>
      </c>
      <c r="C17" s="36"/>
      <c r="D17" s="418">
        <v>0.8</v>
      </c>
      <c r="E17" s="395">
        <v>0.1</v>
      </c>
      <c r="F17" s="412">
        <v>568.70000000000005</v>
      </c>
      <c r="G17" s="395">
        <v>0.1</v>
      </c>
      <c r="H17" s="412">
        <v>0.4</v>
      </c>
      <c r="I17" s="395">
        <v>121.7</v>
      </c>
      <c r="J17" s="616">
        <v>18</v>
      </c>
      <c r="K17" s="418" t="s">
        <v>683</v>
      </c>
      <c r="L17" s="321"/>
      <c r="M17" s="412"/>
      <c r="N17" s="401"/>
      <c r="O17" s="401"/>
      <c r="T17" s="436"/>
    </row>
    <row r="18" spans="1:20" ht="14.25" customHeight="1">
      <c r="A18" s="610" t="s">
        <v>305</v>
      </c>
      <c r="B18" s="458" t="s">
        <v>306</v>
      </c>
      <c r="C18" s="36"/>
      <c r="D18" s="418">
        <v>0.8</v>
      </c>
      <c r="E18" s="395">
        <v>0</v>
      </c>
      <c r="F18" s="412">
        <v>543.4</v>
      </c>
      <c r="G18" s="395">
        <v>0.1</v>
      </c>
      <c r="H18" s="412">
        <v>0.2</v>
      </c>
      <c r="I18" s="395">
        <v>96.7</v>
      </c>
      <c r="J18" s="616">
        <v>17.899999999999999</v>
      </c>
      <c r="K18" s="418" t="s">
        <v>683</v>
      </c>
      <c r="L18" s="412"/>
      <c r="M18" s="412"/>
      <c r="N18" s="401"/>
      <c r="O18" s="401"/>
    </row>
    <row r="19" spans="1:20" ht="14.25" customHeight="1">
      <c r="A19" s="610" t="s">
        <v>305</v>
      </c>
      <c r="B19" s="458" t="s">
        <v>307</v>
      </c>
      <c r="C19" s="36"/>
      <c r="D19" s="418">
        <v>0.1</v>
      </c>
      <c r="E19" s="395">
        <v>0</v>
      </c>
      <c r="F19" s="412">
        <v>25.3</v>
      </c>
      <c r="G19" s="395">
        <v>0</v>
      </c>
      <c r="H19" s="412">
        <v>0.2</v>
      </c>
      <c r="I19" s="395">
        <v>25</v>
      </c>
      <c r="J19" s="616">
        <v>0.1</v>
      </c>
      <c r="K19" s="418" t="s">
        <v>683</v>
      </c>
      <c r="L19" s="412"/>
      <c r="M19" s="412"/>
      <c r="N19" s="401"/>
      <c r="O19" s="401"/>
    </row>
    <row r="20" spans="1:20" ht="14.25" customHeight="1">
      <c r="A20" s="610">
        <v>6</v>
      </c>
      <c r="B20" s="458"/>
      <c r="C20" s="36"/>
      <c r="D20" s="418" t="s">
        <v>683</v>
      </c>
      <c r="E20" s="395" t="s">
        <v>683</v>
      </c>
      <c r="F20" s="412">
        <v>98.1</v>
      </c>
      <c r="G20" s="395">
        <v>0.8</v>
      </c>
      <c r="H20" s="412">
        <v>0.1</v>
      </c>
      <c r="I20" s="395">
        <v>97.1</v>
      </c>
      <c r="J20" s="418" t="s">
        <v>683</v>
      </c>
      <c r="K20" s="418" t="s">
        <v>683</v>
      </c>
      <c r="L20" s="321"/>
      <c r="M20" s="412"/>
      <c r="N20" s="401"/>
      <c r="O20" s="401"/>
    </row>
    <row r="21" spans="1:20" ht="14.25" customHeight="1">
      <c r="A21" s="610" t="s">
        <v>305</v>
      </c>
      <c r="B21" s="458" t="s">
        <v>681</v>
      </c>
      <c r="C21" s="36"/>
      <c r="D21" s="418" t="s">
        <v>683</v>
      </c>
      <c r="E21" s="395" t="s">
        <v>683</v>
      </c>
      <c r="F21" s="412">
        <v>33.200000000000003</v>
      </c>
      <c r="G21" s="395">
        <v>0.5</v>
      </c>
      <c r="H21" s="412">
        <v>0</v>
      </c>
      <c r="I21" s="395">
        <v>32.6</v>
      </c>
      <c r="J21" s="418" t="s">
        <v>683</v>
      </c>
      <c r="K21" s="418" t="s">
        <v>683</v>
      </c>
      <c r="L21" s="321"/>
      <c r="M21" s="412"/>
      <c r="N21" s="401"/>
      <c r="O21" s="401"/>
    </row>
    <row r="22" spans="1:20" ht="14.25" customHeight="1">
      <c r="A22" s="610" t="s">
        <v>305</v>
      </c>
      <c r="B22" s="458" t="s">
        <v>682</v>
      </c>
      <c r="C22" s="36"/>
      <c r="D22" s="418" t="s">
        <v>683</v>
      </c>
      <c r="E22" s="395" t="s">
        <v>683</v>
      </c>
      <c r="F22" s="412">
        <v>64.900000000000006</v>
      </c>
      <c r="G22" s="395">
        <v>0.2</v>
      </c>
      <c r="H22" s="412">
        <v>0.1</v>
      </c>
      <c r="I22" s="395">
        <v>64.5</v>
      </c>
      <c r="J22" s="418" t="s">
        <v>683</v>
      </c>
      <c r="K22" s="418" t="s">
        <v>683</v>
      </c>
      <c r="L22" s="412"/>
      <c r="M22" s="412"/>
      <c r="N22" s="401"/>
      <c r="O22" s="401"/>
    </row>
    <row r="23" spans="1:20" ht="14.25" customHeight="1">
      <c r="A23" s="610">
        <v>7</v>
      </c>
      <c r="B23" s="458"/>
      <c r="C23" s="36"/>
      <c r="D23" s="418">
        <v>0.2</v>
      </c>
      <c r="E23" s="395">
        <v>0</v>
      </c>
      <c r="F23" s="412">
        <v>510.2</v>
      </c>
      <c r="G23" s="395">
        <v>0.2</v>
      </c>
      <c r="H23" s="412">
        <v>0.3</v>
      </c>
      <c r="I23" s="395">
        <v>508.6</v>
      </c>
      <c r="J23" s="616">
        <v>67.7</v>
      </c>
      <c r="K23" s="418">
        <v>186</v>
      </c>
      <c r="L23" s="412"/>
      <c r="M23" s="412"/>
      <c r="N23" s="401"/>
      <c r="O23" s="401"/>
    </row>
    <row r="24" spans="1:20" ht="14.25" customHeight="1">
      <c r="A24" s="610" t="s">
        <v>305</v>
      </c>
      <c r="B24" s="458" t="s">
        <v>308</v>
      </c>
      <c r="C24" s="36"/>
      <c r="D24" s="418">
        <v>0.2</v>
      </c>
      <c r="E24" s="395">
        <v>0</v>
      </c>
      <c r="F24" s="412">
        <v>510.2</v>
      </c>
      <c r="G24" s="395">
        <v>0.2</v>
      </c>
      <c r="H24" s="412">
        <v>0.3</v>
      </c>
      <c r="I24" s="395">
        <v>508.6</v>
      </c>
      <c r="J24" s="616">
        <v>67.7</v>
      </c>
      <c r="K24" s="418">
        <v>186</v>
      </c>
      <c r="L24" s="321"/>
      <c r="M24" s="412"/>
      <c r="N24" s="401"/>
      <c r="O24" s="401"/>
    </row>
    <row r="25" spans="1:20" ht="14.25" customHeight="1">
      <c r="A25" s="610">
        <v>8</v>
      </c>
      <c r="B25" s="458"/>
      <c r="C25" s="36"/>
      <c r="D25" s="418">
        <v>0.2</v>
      </c>
      <c r="E25" s="395">
        <v>0</v>
      </c>
      <c r="F25" s="412">
        <v>61.5</v>
      </c>
      <c r="G25" s="395">
        <v>0.2</v>
      </c>
      <c r="H25" s="412">
        <v>0.3</v>
      </c>
      <c r="I25" s="395">
        <v>60.9</v>
      </c>
      <c r="J25" s="616">
        <v>9.5</v>
      </c>
      <c r="K25" s="418" t="s">
        <v>683</v>
      </c>
      <c r="L25" s="321"/>
      <c r="M25" s="412"/>
      <c r="N25" s="401"/>
      <c r="O25" s="401"/>
    </row>
    <row r="26" spans="1:20" ht="14.25" customHeight="1">
      <c r="A26" s="610" t="s">
        <v>305</v>
      </c>
      <c r="B26" s="458" t="s">
        <v>309</v>
      </c>
      <c r="C26" s="36"/>
      <c r="D26" s="418">
        <v>0.2</v>
      </c>
      <c r="E26" s="395">
        <v>0</v>
      </c>
      <c r="F26" s="412">
        <v>50.4</v>
      </c>
      <c r="G26" s="395">
        <v>0.1</v>
      </c>
      <c r="H26" s="412">
        <v>0.3</v>
      </c>
      <c r="I26" s="395">
        <v>50</v>
      </c>
      <c r="J26" s="616">
        <v>5.9</v>
      </c>
      <c r="K26" s="418" t="s">
        <v>683</v>
      </c>
      <c r="L26" s="412"/>
      <c r="M26" s="412"/>
      <c r="N26" s="401"/>
      <c r="O26" s="401"/>
    </row>
    <row r="27" spans="1:20" ht="14.25" customHeight="1">
      <c r="A27" s="610" t="s">
        <v>305</v>
      </c>
      <c r="B27" s="458" t="s">
        <v>310</v>
      </c>
      <c r="C27" s="36"/>
      <c r="D27" s="418">
        <v>0.1</v>
      </c>
      <c r="E27" s="395">
        <v>0</v>
      </c>
      <c r="F27" s="412">
        <v>11.1</v>
      </c>
      <c r="G27" s="395">
        <v>0.1</v>
      </c>
      <c r="H27" s="412">
        <v>0</v>
      </c>
      <c r="I27" s="395">
        <v>10.9</v>
      </c>
      <c r="J27" s="616">
        <v>3.5</v>
      </c>
      <c r="K27" s="418" t="s">
        <v>683</v>
      </c>
      <c r="L27" s="412"/>
      <c r="M27" s="412"/>
      <c r="N27" s="401"/>
      <c r="O27" s="401"/>
    </row>
    <row r="28" spans="1:20" s="613" customFormat="1" ht="14.25" customHeight="1">
      <c r="A28" s="610">
        <v>9</v>
      </c>
      <c r="B28" s="458"/>
      <c r="C28" s="436"/>
      <c r="D28" s="395">
        <v>0.1</v>
      </c>
      <c r="E28" s="395" t="s">
        <v>683</v>
      </c>
      <c r="F28" s="412">
        <v>37.200000000000003</v>
      </c>
      <c r="G28" s="395">
        <v>0</v>
      </c>
      <c r="H28" s="412">
        <v>0</v>
      </c>
      <c r="I28" s="395">
        <v>8</v>
      </c>
      <c r="J28" s="616">
        <v>1.8</v>
      </c>
      <c r="K28" s="418" t="s">
        <v>683</v>
      </c>
      <c r="L28" s="321"/>
      <c r="M28" s="422"/>
      <c r="N28" s="436"/>
      <c r="O28" s="436"/>
    </row>
    <row r="29" spans="1:20" ht="14.25" customHeight="1">
      <c r="A29" s="610"/>
      <c r="B29" s="458" t="s">
        <v>774</v>
      </c>
      <c r="C29" s="36"/>
      <c r="D29" s="418" t="s">
        <v>683</v>
      </c>
      <c r="E29" s="395" t="s">
        <v>683</v>
      </c>
      <c r="F29" s="412">
        <v>0.8</v>
      </c>
      <c r="G29" s="418" t="s">
        <v>683</v>
      </c>
      <c r="H29" s="418" t="s">
        <v>683</v>
      </c>
      <c r="I29" s="395">
        <v>0.8</v>
      </c>
      <c r="J29" s="418" t="s">
        <v>683</v>
      </c>
      <c r="K29" s="418" t="s">
        <v>683</v>
      </c>
      <c r="L29" s="321"/>
      <c r="M29" s="412"/>
      <c r="N29" s="401"/>
      <c r="O29" s="401"/>
    </row>
    <row r="30" spans="1:20" ht="14.25" customHeight="1">
      <c r="A30" s="610" t="s">
        <v>305</v>
      </c>
      <c r="B30" s="458" t="s">
        <v>775</v>
      </c>
      <c r="C30" s="36"/>
      <c r="D30" s="418">
        <v>0.1</v>
      </c>
      <c r="E30" s="395" t="s">
        <v>683</v>
      </c>
      <c r="F30" s="412">
        <v>36.4</v>
      </c>
      <c r="G30" s="395">
        <v>0</v>
      </c>
      <c r="H30" s="412">
        <v>0</v>
      </c>
      <c r="I30" s="395">
        <v>7.2</v>
      </c>
      <c r="J30" s="616">
        <v>1.8</v>
      </c>
      <c r="K30" s="418" t="s">
        <v>683</v>
      </c>
      <c r="L30" s="412"/>
      <c r="M30" s="412"/>
      <c r="N30" s="401"/>
      <c r="O30" s="401"/>
    </row>
    <row r="31" spans="1:20" s="613" customFormat="1" ht="14.25" customHeight="1">
      <c r="A31" s="610" t="s">
        <v>305</v>
      </c>
      <c r="B31" s="617"/>
      <c r="C31" s="296" t="s">
        <v>1512</v>
      </c>
      <c r="D31" s="420">
        <v>16.5</v>
      </c>
      <c r="E31" s="419">
        <v>4.3</v>
      </c>
      <c r="F31" s="422">
        <v>60384.3</v>
      </c>
      <c r="G31" s="419">
        <v>49</v>
      </c>
      <c r="H31" s="422">
        <v>258.60000000000002</v>
      </c>
      <c r="I31" s="419">
        <v>59967.4</v>
      </c>
      <c r="J31" s="612">
        <v>5487</v>
      </c>
      <c r="K31" s="420">
        <v>893.8</v>
      </c>
      <c r="L31" s="422"/>
      <c r="M31" s="422"/>
      <c r="N31" s="436"/>
      <c r="O31" s="436"/>
    </row>
    <row r="32" spans="1:20" s="613" customFormat="1" ht="14.25" customHeight="1">
      <c r="A32" s="610"/>
      <c r="B32" s="617"/>
      <c r="C32" s="549" t="s">
        <v>1511</v>
      </c>
      <c r="D32" s="420"/>
      <c r="E32" s="419"/>
      <c r="F32" s="422"/>
      <c r="G32" s="419"/>
      <c r="H32" s="422"/>
      <c r="I32" s="419"/>
      <c r="J32" s="612"/>
      <c r="K32" s="420"/>
      <c r="L32" s="422"/>
      <c r="M32" s="422"/>
      <c r="N32" s="436"/>
      <c r="O32" s="436"/>
    </row>
    <row r="33" spans="1:15" ht="14.25" customHeight="1">
      <c r="A33" s="610">
        <v>10</v>
      </c>
      <c r="B33" s="458"/>
      <c r="C33" s="36"/>
      <c r="D33" s="418">
        <v>1.8</v>
      </c>
      <c r="E33" s="395">
        <v>1.3</v>
      </c>
      <c r="F33" s="412">
        <v>3013.2</v>
      </c>
      <c r="G33" s="395">
        <v>7.1</v>
      </c>
      <c r="H33" s="412">
        <v>8.1</v>
      </c>
      <c r="I33" s="395">
        <v>2992.6</v>
      </c>
      <c r="J33" s="616">
        <v>20.3</v>
      </c>
      <c r="K33" s="418">
        <v>1.7</v>
      </c>
      <c r="L33" s="321"/>
      <c r="M33" s="412"/>
      <c r="N33" s="401"/>
      <c r="O33" s="401"/>
    </row>
    <row r="34" spans="1:15" ht="14.25" customHeight="1">
      <c r="A34" s="610" t="s">
        <v>305</v>
      </c>
      <c r="B34" s="458" t="s">
        <v>1</v>
      </c>
      <c r="C34" s="36"/>
      <c r="D34" s="418">
        <v>0.1</v>
      </c>
      <c r="E34" s="395">
        <v>0.1</v>
      </c>
      <c r="F34" s="412">
        <v>294.89999999999998</v>
      </c>
      <c r="G34" s="395">
        <v>0.5</v>
      </c>
      <c r="H34" s="412">
        <v>1.1000000000000001</v>
      </c>
      <c r="I34" s="395">
        <v>292.8</v>
      </c>
      <c r="J34" s="616">
        <v>1.6</v>
      </c>
      <c r="K34" s="418">
        <v>0.2</v>
      </c>
      <c r="L34" s="321"/>
      <c r="M34" s="412"/>
      <c r="N34" s="401"/>
      <c r="O34" s="401"/>
    </row>
    <row r="35" spans="1:15" ht="14.25" customHeight="1">
      <c r="A35" s="610" t="s">
        <v>305</v>
      </c>
      <c r="B35" s="458" t="s">
        <v>2</v>
      </c>
      <c r="C35" s="36"/>
      <c r="D35" s="418">
        <v>0.4</v>
      </c>
      <c r="E35" s="395">
        <v>0.4</v>
      </c>
      <c r="F35" s="412">
        <v>356.7</v>
      </c>
      <c r="G35" s="395">
        <v>0.6</v>
      </c>
      <c r="H35" s="412">
        <v>1.1000000000000001</v>
      </c>
      <c r="I35" s="395">
        <v>354.5</v>
      </c>
      <c r="J35" s="616">
        <v>1.1000000000000001</v>
      </c>
      <c r="K35" s="418" t="s">
        <v>683</v>
      </c>
      <c r="L35" s="412"/>
      <c r="M35" s="412"/>
      <c r="N35" s="401"/>
      <c r="O35" s="401"/>
    </row>
    <row r="36" spans="1:15" ht="14.25" customHeight="1">
      <c r="A36" s="610" t="s">
        <v>305</v>
      </c>
      <c r="B36" s="458" t="s">
        <v>3</v>
      </c>
      <c r="C36" s="36"/>
      <c r="D36" s="418">
        <v>0.1</v>
      </c>
      <c r="E36" s="395">
        <v>0.1</v>
      </c>
      <c r="F36" s="412">
        <v>185</v>
      </c>
      <c r="G36" s="395">
        <v>0.3</v>
      </c>
      <c r="H36" s="412">
        <v>0.1</v>
      </c>
      <c r="I36" s="395">
        <v>183.3</v>
      </c>
      <c r="J36" s="616">
        <v>0.6</v>
      </c>
      <c r="K36" s="418">
        <v>0</v>
      </c>
      <c r="L36" s="412"/>
      <c r="M36" s="412"/>
      <c r="N36" s="401"/>
      <c r="O36" s="401"/>
    </row>
    <row r="37" spans="1:15" ht="14.25" customHeight="1">
      <c r="A37" s="610"/>
      <c r="B37" s="458" t="s">
        <v>4</v>
      </c>
      <c r="C37" s="36"/>
      <c r="D37" s="418">
        <v>0.4</v>
      </c>
      <c r="E37" s="395">
        <v>0.2</v>
      </c>
      <c r="F37" s="412">
        <v>625.6</v>
      </c>
      <c r="G37" s="395">
        <v>1.2</v>
      </c>
      <c r="H37" s="412">
        <v>1.3</v>
      </c>
      <c r="I37" s="395">
        <v>622.20000000000005</v>
      </c>
      <c r="J37" s="616">
        <v>4.5999999999999996</v>
      </c>
      <c r="K37" s="418">
        <v>0.4</v>
      </c>
      <c r="L37" s="321"/>
      <c r="M37" s="412"/>
      <c r="N37" s="401"/>
      <c r="O37" s="401"/>
    </row>
    <row r="38" spans="1:15" ht="14.25" customHeight="1">
      <c r="A38" s="610"/>
      <c r="B38" s="458" t="s">
        <v>776</v>
      </c>
      <c r="C38" s="36"/>
      <c r="D38" s="418">
        <v>0.1</v>
      </c>
      <c r="E38" s="395">
        <v>0</v>
      </c>
      <c r="F38" s="412">
        <v>39.799999999999997</v>
      </c>
      <c r="G38" s="395">
        <v>0.1</v>
      </c>
      <c r="H38" s="412">
        <v>0.1</v>
      </c>
      <c r="I38" s="395">
        <v>39.5</v>
      </c>
      <c r="J38" s="616">
        <v>1.1000000000000001</v>
      </c>
      <c r="K38" s="418" t="s">
        <v>683</v>
      </c>
      <c r="L38" s="321"/>
      <c r="M38" s="412"/>
      <c r="N38" s="401" t="s">
        <v>812</v>
      </c>
      <c r="O38" s="401"/>
    </row>
    <row r="39" spans="1:15" ht="14.25" customHeight="1">
      <c r="A39" s="610"/>
      <c r="B39" s="458" t="s">
        <v>777</v>
      </c>
      <c r="C39" s="36"/>
      <c r="D39" s="418" t="s">
        <v>683</v>
      </c>
      <c r="E39" s="395" t="s">
        <v>683</v>
      </c>
      <c r="F39" s="412">
        <v>10</v>
      </c>
      <c r="G39" s="395" t="s">
        <v>683</v>
      </c>
      <c r="H39" s="412">
        <v>0</v>
      </c>
      <c r="I39" s="395">
        <v>10</v>
      </c>
      <c r="J39" s="616">
        <v>0</v>
      </c>
      <c r="K39" s="418" t="s">
        <v>683</v>
      </c>
      <c r="L39" s="412"/>
      <c r="M39" s="412"/>
      <c r="N39" s="401"/>
      <c r="O39" s="401"/>
    </row>
    <row r="40" spans="1:15" ht="14.25" customHeight="1">
      <c r="A40" s="610"/>
      <c r="B40" s="458" t="s">
        <v>5</v>
      </c>
      <c r="C40" s="36"/>
      <c r="D40" s="418">
        <v>0.7</v>
      </c>
      <c r="E40" s="395">
        <v>0.5</v>
      </c>
      <c r="F40" s="412">
        <v>1358.1</v>
      </c>
      <c r="G40" s="395">
        <v>4.3</v>
      </c>
      <c r="H40" s="412">
        <v>4.3</v>
      </c>
      <c r="I40" s="395">
        <v>1347.6</v>
      </c>
      <c r="J40" s="616">
        <v>11.2</v>
      </c>
      <c r="K40" s="418">
        <v>1.1000000000000001</v>
      </c>
      <c r="L40" s="412"/>
      <c r="M40" s="412"/>
      <c r="N40" s="401"/>
      <c r="O40" s="401"/>
    </row>
    <row r="41" spans="1:15" ht="14.25" customHeight="1">
      <c r="A41" s="610"/>
      <c r="B41" s="458" t="s">
        <v>778</v>
      </c>
      <c r="C41" s="36"/>
      <c r="D41" s="418">
        <v>0</v>
      </c>
      <c r="E41" s="395">
        <v>0</v>
      </c>
      <c r="F41" s="412">
        <v>143</v>
      </c>
      <c r="G41" s="395">
        <v>0</v>
      </c>
      <c r="H41" s="412">
        <v>0.2</v>
      </c>
      <c r="I41" s="395">
        <v>142.69999999999999</v>
      </c>
      <c r="J41" s="616">
        <v>0.2</v>
      </c>
      <c r="K41" s="418">
        <v>0</v>
      </c>
      <c r="L41" s="321"/>
      <c r="M41" s="412"/>
      <c r="N41" s="401"/>
      <c r="O41" s="401"/>
    </row>
    <row r="42" spans="1:15" ht="14.25" customHeight="1">
      <c r="A42" s="610">
        <v>11</v>
      </c>
      <c r="B42" s="458"/>
      <c r="C42" s="36"/>
      <c r="D42" s="418">
        <v>0.1</v>
      </c>
      <c r="E42" s="395">
        <v>0</v>
      </c>
      <c r="F42" s="412">
        <v>202.1</v>
      </c>
      <c r="G42" s="395">
        <v>0.2</v>
      </c>
      <c r="H42" s="412">
        <v>0.3</v>
      </c>
      <c r="I42" s="395">
        <v>201.5</v>
      </c>
      <c r="J42" s="616">
        <v>4.5999999999999996</v>
      </c>
      <c r="K42" s="418">
        <v>9.6</v>
      </c>
      <c r="L42" s="321"/>
      <c r="M42" s="412"/>
      <c r="N42" s="401"/>
      <c r="O42" s="401"/>
    </row>
    <row r="43" spans="1:15" ht="14.25" customHeight="1">
      <c r="A43" s="610"/>
      <c r="B43" s="458" t="s">
        <v>6</v>
      </c>
      <c r="C43" s="36"/>
      <c r="D43" s="418">
        <v>0.1</v>
      </c>
      <c r="E43" s="395">
        <v>0</v>
      </c>
      <c r="F43" s="412">
        <v>202.1</v>
      </c>
      <c r="G43" s="395">
        <v>0.2</v>
      </c>
      <c r="H43" s="412">
        <v>0.3</v>
      </c>
      <c r="I43" s="395">
        <v>201.5</v>
      </c>
      <c r="J43" s="616">
        <v>4.5999999999999996</v>
      </c>
      <c r="K43" s="418">
        <v>9.6</v>
      </c>
      <c r="L43" s="412"/>
      <c r="M43" s="412"/>
      <c r="N43" s="401"/>
      <c r="O43" s="401"/>
    </row>
    <row r="44" spans="1:15" ht="14.25" customHeight="1">
      <c r="A44" s="610">
        <v>12</v>
      </c>
      <c r="B44" s="458"/>
      <c r="C44" s="36"/>
      <c r="D44" s="418">
        <v>0</v>
      </c>
      <c r="E44" s="395">
        <v>0</v>
      </c>
      <c r="F44" s="412">
        <v>28.6</v>
      </c>
      <c r="G44" s="395">
        <v>0</v>
      </c>
      <c r="H44" s="412">
        <v>0</v>
      </c>
      <c r="I44" s="395">
        <v>28.6</v>
      </c>
      <c r="J44" s="616">
        <v>4.8</v>
      </c>
      <c r="K44" s="418" t="s">
        <v>683</v>
      </c>
      <c r="L44" s="412"/>
      <c r="M44" s="412"/>
      <c r="N44" s="401"/>
      <c r="O44" s="401"/>
    </row>
    <row r="45" spans="1:15" ht="14.25" customHeight="1">
      <c r="A45" s="610"/>
      <c r="B45" s="458" t="s">
        <v>779</v>
      </c>
      <c r="C45" s="36"/>
      <c r="D45" s="418">
        <v>0</v>
      </c>
      <c r="E45" s="395">
        <v>0</v>
      </c>
      <c r="F45" s="412">
        <v>28.6</v>
      </c>
      <c r="G45" s="395">
        <v>0</v>
      </c>
      <c r="H45" s="412">
        <v>0</v>
      </c>
      <c r="I45" s="395">
        <v>28.6</v>
      </c>
      <c r="J45" s="616">
        <v>4.8</v>
      </c>
      <c r="K45" s="418" t="s">
        <v>683</v>
      </c>
      <c r="L45" s="321"/>
      <c r="M45" s="412"/>
      <c r="N45" s="401"/>
      <c r="O45" s="401"/>
    </row>
    <row r="46" spans="1:15" ht="14.25" customHeight="1">
      <c r="A46" s="610">
        <v>13</v>
      </c>
      <c r="B46" s="458"/>
      <c r="C46" s="36"/>
      <c r="D46" s="418">
        <v>0</v>
      </c>
      <c r="E46" s="395">
        <v>0</v>
      </c>
      <c r="F46" s="412">
        <v>18.399999999999999</v>
      </c>
      <c r="G46" s="395">
        <v>0</v>
      </c>
      <c r="H46" s="412">
        <v>0</v>
      </c>
      <c r="I46" s="395">
        <v>18.3</v>
      </c>
      <c r="J46" s="616">
        <v>0.2</v>
      </c>
      <c r="K46" s="418">
        <v>0</v>
      </c>
      <c r="L46" s="321"/>
      <c r="M46" s="412"/>
      <c r="N46" s="401"/>
      <c r="O46" s="401"/>
    </row>
    <row r="47" spans="1:15" ht="14.25" customHeight="1">
      <c r="A47" s="610"/>
      <c r="B47" s="458" t="s">
        <v>7</v>
      </c>
      <c r="C47" s="36"/>
      <c r="D47" s="418">
        <v>0</v>
      </c>
      <c r="E47" s="395">
        <v>0</v>
      </c>
      <c r="F47" s="412">
        <v>6.6</v>
      </c>
      <c r="G47" s="395">
        <v>0</v>
      </c>
      <c r="H47" s="412">
        <v>0</v>
      </c>
      <c r="I47" s="395">
        <v>6.6</v>
      </c>
      <c r="J47" s="616">
        <v>0.2</v>
      </c>
      <c r="K47" s="418" t="s">
        <v>683</v>
      </c>
      <c r="L47" s="412"/>
      <c r="M47" s="412"/>
      <c r="N47" s="401"/>
      <c r="O47" s="401"/>
    </row>
    <row r="48" spans="1:15" ht="14.25" customHeight="1">
      <c r="A48" s="610"/>
      <c r="B48" s="458" t="s">
        <v>780</v>
      </c>
      <c r="C48" s="36"/>
      <c r="D48" s="418" t="s">
        <v>683</v>
      </c>
      <c r="E48" s="395" t="s">
        <v>683</v>
      </c>
      <c r="F48" s="412">
        <v>3.1</v>
      </c>
      <c r="G48" s="418" t="s">
        <v>683</v>
      </c>
      <c r="H48" s="418" t="s">
        <v>683</v>
      </c>
      <c r="I48" s="395">
        <v>3.1</v>
      </c>
      <c r="J48" s="418" t="s">
        <v>683</v>
      </c>
      <c r="K48" s="418" t="s">
        <v>683</v>
      </c>
      <c r="L48" s="412"/>
      <c r="M48" s="412"/>
      <c r="N48" s="401"/>
      <c r="O48" s="401"/>
    </row>
    <row r="49" spans="1:15" ht="14.25" customHeight="1">
      <c r="A49" s="610"/>
      <c r="B49" s="458" t="s">
        <v>781</v>
      </c>
      <c r="C49" s="36"/>
      <c r="D49" s="418">
        <v>0</v>
      </c>
      <c r="E49" s="395">
        <v>0</v>
      </c>
      <c r="F49" s="412">
        <v>8.6999999999999993</v>
      </c>
      <c r="G49" s="395">
        <v>0</v>
      </c>
      <c r="H49" s="412">
        <v>0</v>
      </c>
      <c r="I49" s="395">
        <v>8.6999999999999993</v>
      </c>
      <c r="J49" s="616">
        <v>0</v>
      </c>
      <c r="K49" s="418">
        <v>0</v>
      </c>
      <c r="L49" s="321"/>
      <c r="M49" s="412"/>
      <c r="N49" s="401"/>
      <c r="O49" s="401"/>
    </row>
    <row r="50" spans="1:15" ht="14.25" customHeight="1">
      <c r="A50" s="610">
        <v>15</v>
      </c>
      <c r="B50" s="458"/>
      <c r="C50" s="36"/>
      <c r="D50" s="418">
        <v>0</v>
      </c>
      <c r="E50" s="395">
        <v>0</v>
      </c>
      <c r="F50" s="412">
        <v>7.5</v>
      </c>
      <c r="G50" s="395">
        <v>0</v>
      </c>
      <c r="H50" s="412">
        <v>0</v>
      </c>
      <c r="I50" s="395">
        <v>7.4</v>
      </c>
      <c r="J50" s="418" t="s">
        <v>683</v>
      </c>
      <c r="K50" s="418">
        <v>0</v>
      </c>
      <c r="L50" s="321"/>
      <c r="M50" s="412"/>
      <c r="N50" s="401"/>
      <c r="O50" s="401"/>
    </row>
    <row r="51" spans="1:15" ht="14.25" customHeight="1">
      <c r="A51" s="610"/>
      <c r="B51" s="458" t="s">
        <v>8</v>
      </c>
      <c r="C51" s="36"/>
      <c r="D51" s="418">
        <v>0</v>
      </c>
      <c r="E51" s="395">
        <v>0</v>
      </c>
      <c r="F51" s="412">
        <v>6.7</v>
      </c>
      <c r="G51" s="395">
        <v>0</v>
      </c>
      <c r="H51" s="412">
        <v>0</v>
      </c>
      <c r="I51" s="395">
        <v>6.7</v>
      </c>
      <c r="J51" s="418" t="s">
        <v>683</v>
      </c>
      <c r="K51" s="418" t="s">
        <v>683</v>
      </c>
      <c r="L51" s="412"/>
      <c r="M51" s="412"/>
      <c r="N51" s="401"/>
      <c r="O51" s="401"/>
    </row>
    <row r="52" spans="1:15" ht="14.25" customHeight="1">
      <c r="A52" s="610"/>
      <c r="B52" s="458" t="s">
        <v>9</v>
      </c>
      <c r="C52" s="36"/>
      <c r="D52" s="418">
        <v>0</v>
      </c>
      <c r="E52" s="395" t="s">
        <v>683</v>
      </c>
      <c r="F52" s="412">
        <v>0.8</v>
      </c>
      <c r="G52" s="395">
        <v>0</v>
      </c>
      <c r="H52" s="412">
        <v>0</v>
      </c>
      <c r="I52" s="395">
        <v>0.7</v>
      </c>
      <c r="J52" s="418" t="s">
        <v>683</v>
      </c>
      <c r="K52" s="418">
        <v>0</v>
      </c>
      <c r="L52" s="412"/>
      <c r="M52" s="412"/>
      <c r="N52" s="401"/>
      <c r="O52" s="401"/>
    </row>
    <row r="53" spans="1:15" ht="14.25" customHeight="1">
      <c r="A53" s="610">
        <v>16</v>
      </c>
      <c r="B53" s="458"/>
      <c r="C53" s="36"/>
      <c r="D53" s="418">
        <v>1.6</v>
      </c>
      <c r="E53" s="395">
        <v>0.6</v>
      </c>
      <c r="F53" s="412">
        <v>2091.9</v>
      </c>
      <c r="G53" s="395">
        <v>0.7</v>
      </c>
      <c r="H53" s="412">
        <v>4.9000000000000004</v>
      </c>
      <c r="I53" s="395">
        <v>2075</v>
      </c>
      <c r="J53" s="616">
        <v>556.29999999999995</v>
      </c>
      <c r="K53" s="418">
        <v>0.9</v>
      </c>
      <c r="L53" s="321"/>
      <c r="M53" s="412"/>
      <c r="N53" s="401"/>
      <c r="O53" s="401"/>
    </row>
    <row r="54" spans="1:15" ht="14.25" customHeight="1">
      <c r="A54" s="610"/>
      <c r="B54" s="458" t="s">
        <v>782</v>
      </c>
      <c r="C54" s="36"/>
      <c r="D54" s="418">
        <v>0</v>
      </c>
      <c r="E54" s="395">
        <v>0</v>
      </c>
      <c r="F54" s="412">
        <v>109.3</v>
      </c>
      <c r="G54" s="395">
        <v>0</v>
      </c>
      <c r="H54" s="412">
        <v>0.3</v>
      </c>
      <c r="I54" s="395">
        <v>108.8</v>
      </c>
      <c r="J54" s="616">
        <v>8.9</v>
      </c>
      <c r="K54" s="418">
        <v>0</v>
      </c>
      <c r="L54" s="321"/>
      <c r="M54" s="412"/>
      <c r="N54" s="401"/>
      <c r="O54" s="401"/>
    </row>
    <row r="55" spans="1:15" ht="14.25" customHeight="1">
      <c r="A55" s="610"/>
      <c r="B55" s="458" t="s">
        <v>10</v>
      </c>
      <c r="C55" s="36"/>
      <c r="D55" s="418">
        <v>1.6</v>
      </c>
      <c r="E55" s="395">
        <v>0.6</v>
      </c>
      <c r="F55" s="412">
        <v>1982.6</v>
      </c>
      <c r="G55" s="395">
        <v>0.6</v>
      </c>
      <c r="H55" s="412">
        <v>4.7</v>
      </c>
      <c r="I55" s="395">
        <v>1966.1</v>
      </c>
      <c r="J55" s="616">
        <v>547.5</v>
      </c>
      <c r="K55" s="418">
        <v>0.9</v>
      </c>
      <c r="L55" s="412"/>
      <c r="M55" s="412"/>
      <c r="N55" s="401"/>
      <c r="O55" s="401"/>
    </row>
    <row r="56" spans="1:15" ht="14.25" customHeight="1">
      <c r="A56" s="610">
        <v>17</v>
      </c>
      <c r="B56" s="458"/>
      <c r="C56" s="36"/>
      <c r="D56" s="418">
        <v>0.6</v>
      </c>
      <c r="E56" s="395">
        <v>0.2</v>
      </c>
      <c r="F56" s="412">
        <v>4886</v>
      </c>
      <c r="G56" s="395">
        <v>1.6</v>
      </c>
      <c r="H56" s="412">
        <v>2.2999999999999998</v>
      </c>
      <c r="I56" s="395">
        <v>4877.5</v>
      </c>
      <c r="J56" s="616">
        <v>480</v>
      </c>
      <c r="K56" s="418">
        <v>1.9</v>
      </c>
      <c r="L56" s="412"/>
      <c r="M56" s="412"/>
      <c r="N56" s="401"/>
      <c r="O56" s="401"/>
    </row>
    <row r="57" spans="1:15" ht="14.25" customHeight="1">
      <c r="A57" s="610"/>
      <c r="B57" s="458" t="s">
        <v>11</v>
      </c>
      <c r="C57" s="36"/>
      <c r="D57" s="418">
        <v>0.5</v>
      </c>
      <c r="E57" s="395">
        <v>0.1</v>
      </c>
      <c r="F57" s="412">
        <v>4583.3999999999996</v>
      </c>
      <c r="G57" s="395">
        <v>1.2</v>
      </c>
      <c r="H57" s="412">
        <v>1.7</v>
      </c>
      <c r="I57" s="395">
        <v>4576.5</v>
      </c>
      <c r="J57" s="616">
        <v>308</v>
      </c>
      <c r="K57" s="418">
        <v>0.7</v>
      </c>
      <c r="L57" s="321"/>
      <c r="M57" s="412"/>
      <c r="N57" s="401"/>
      <c r="O57" s="401"/>
    </row>
    <row r="58" spans="1:15" ht="14.25" customHeight="1">
      <c r="A58" s="610"/>
      <c r="B58" s="458" t="s">
        <v>12</v>
      </c>
      <c r="C58" s="36"/>
      <c r="D58" s="418">
        <v>0.1</v>
      </c>
      <c r="E58" s="395">
        <v>0.1</v>
      </c>
      <c r="F58" s="412">
        <v>302.60000000000002</v>
      </c>
      <c r="G58" s="395">
        <v>0.4</v>
      </c>
      <c r="H58" s="412">
        <v>0.6</v>
      </c>
      <c r="I58" s="395">
        <v>301</v>
      </c>
      <c r="J58" s="616">
        <v>172</v>
      </c>
      <c r="K58" s="418">
        <v>1.1000000000000001</v>
      </c>
      <c r="L58" s="321"/>
      <c r="M58" s="412"/>
      <c r="N58" s="401"/>
      <c r="O58" s="401"/>
    </row>
    <row r="59" spans="1:15" ht="14.25" customHeight="1">
      <c r="A59" s="610">
        <v>18</v>
      </c>
      <c r="B59" s="458"/>
      <c r="C59" s="36"/>
      <c r="D59" s="418">
        <v>0</v>
      </c>
      <c r="E59" s="395">
        <v>0</v>
      </c>
      <c r="F59" s="412">
        <v>1.7</v>
      </c>
      <c r="G59" s="395" t="s">
        <v>683</v>
      </c>
      <c r="H59" s="395" t="s">
        <v>683</v>
      </c>
      <c r="I59" s="395">
        <v>1.5</v>
      </c>
      <c r="J59" s="616">
        <v>28.5</v>
      </c>
      <c r="K59" s="418">
        <v>1</v>
      </c>
      <c r="L59" s="412"/>
      <c r="M59" s="412"/>
      <c r="N59" s="401"/>
      <c r="O59" s="401"/>
    </row>
    <row r="60" spans="1:15" ht="14.25" customHeight="1">
      <c r="A60" s="610"/>
      <c r="B60" s="458" t="s">
        <v>783</v>
      </c>
      <c r="C60" s="36"/>
      <c r="D60" s="418">
        <v>0</v>
      </c>
      <c r="E60" s="395">
        <v>0</v>
      </c>
      <c r="F60" s="412">
        <v>1.7</v>
      </c>
      <c r="G60" s="395" t="s">
        <v>683</v>
      </c>
      <c r="H60" s="395" t="s">
        <v>683</v>
      </c>
      <c r="I60" s="395">
        <v>1.5</v>
      </c>
      <c r="J60" s="616">
        <v>28.5</v>
      </c>
      <c r="K60" s="418">
        <v>1</v>
      </c>
      <c r="L60" s="412"/>
      <c r="M60" s="412"/>
      <c r="N60" s="401"/>
      <c r="O60" s="401"/>
    </row>
    <row r="61" spans="1:15" s="613" customFormat="1" ht="14.25" customHeight="1">
      <c r="A61" s="610">
        <v>19</v>
      </c>
      <c r="B61" s="458"/>
      <c r="C61" s="36"/>
      <c r="D61" s="418">
        <v>1</v>
      </c>
      <c r="E61" s="395">
        <v>0.5</v>
      </c>
      <c r="F61" s="412">
        <v>12434.4</v>
      </c>
      <c r="G61" s="395">
        <v>8</v>
      </c>
      <c r="H61" s="412">
        <v>7.8</v>
      </c>
      <c r="I61" s="395">
        <v>12405.2</v>
      </c>
      <c r="J61" s="616">
        <v>56</v>
      </c>
      <c r="K61" s="418">
        <v>161.4</v>
      </c>
      <c r="L61" s="321"/>
      <c r="M61" s="412"/>
      <c r="N61" s="401"/>
      <c r="O61" s="401"/>
    </row>
    <row r="62" spans="1:15" ht="14.25" customHeight="1">
      <c r="A62" s="610"/>
      <c r="B62" s="458" t="s">
        <v>13</v>
      </c>
      <c r="C62" s="36"/>
      <c r="D62" s="418">
        <v>0.6</v>
      </c>
      <c r="E62" s="395">
        <v>0.2</v>
      </c>
      <c r="F62" s="412">
        <v>2595.8000000000002</v>
      </c>
      <c r="G62" s="395">
        <v>3.3</v>
      </c>
      <c r="H62" s="412">
        <v>5.6</v>
      </c>
      <c r="I62" s="395">
        <v>2580.6</v>
      </c>
      <c r="J62" s="616">
        <v>54.4</v>
      </c>
      <c r="K62" s="418">
        <v>21</v>
      </c>
      <c r="L62" s="321"/>
      <c r="M62" s="412"/>
      <c r="N62" s="401"/>
      <c r="O62" s="401"/>
    </row>
    <row r="63" spans="1:15" ht="14.25" customHeight="1">
      <c r="A63" s="610"/>
      <c r="B63" s="458" t="s">
        <v>14</v>
      </c>
      <c r="C63" s="36"/>
      <c r="D63" s="418">
        <v>0.5</v>
      </c>
      <c r="E63" s="395">
        <v>0.2</v>
      </c>
      <c r="F63" s="412">
        <v>9838.6</v>
      </c>
      <c r="G63" s="395">
        <v>4.7</v>
      </c>
      <c r="H63" s="412">
        <v>2.2999999999999998</v>
      </c>
      <c r="I63" s="395">
        <v>9824.5</v>
      </c>
      <c r="J63" s="616">
        <v>1.6</v>
      </c>
      <c r="K63" s="418">
        <v>140.4</v>
      </c>
      <c r="L63" s="412"/>
      <c r="M63" s="412"/>
      <c r="N63" s="401"/>
      <c r="O63" s="401"/>
    </row>
    <row r="64" spans="1:15" ht="14.25" customHeight="1">
      <c r="A64" s="610">
        <v>20</v>
      </c>
      <c r="B64" s="458"/>
      <c r="C64" s="36"/>
      <c r="D64" s="418">
        <v>2.6</v>
      </c>
      <c r="E64" s="395">
        <v>0.6</v>
      </c>
      <c r="F64" s="412">
        <v>9764.5</v>
      </c>
      <c r="G64" s="395">
        <v>10.4</v>
      </c>
      <c r="H64" s="412">
        <v>12.1</v>
      </c>
      <c r="I64" s="395">
        <v>9716.7000000000007</v>
      </c>
      <c r="J64" s="616">
        <v>434.6</v>
      </c>
      <c r="K64" s="418">
        <v>311.10000000000002</v>
      </c>
      <c r="L64" s="321"/>
      <c r="M64" s="412"/>
      <c r="N64" s="401"/>
      <c r="O64" s="401"/>
    </row>
    <row r="65" spans="1:15" ht="14.25" customHeight="1">
      <c r="A65" s="610"/>
      <c r="B65" s="458" t="s">
        <v>62</v>
      </c>
      <c r="C65" s="36"/>
      <c r="D65" s="418">
        <v>2.4</v>
      </c>
      <c r="E65" s="395">
        <v>0.6</v>
      </c>
      <c r="F65" s="412">
        <v>9625.7000000000007</v>
      </c>
      <c r="G65" s="395">
        <v>10.199999999999999</v>
      </c>
      <c r="H65" s="412">
        <v>11.9</v>
      </c>
      <c r="I65" s="395">
        <v>9579</v>
      </c>
      <c r="J65" s="616">
        <v>351.4</v>
      </c>
      <c r="K65" s="418">
        <v>311.10000000000002</v>
      </c>
      <c r="L65" s="321"/>
      <c r="M65" s="412"/>
      <c r="N65" s="401"/>
      <c r="O65" s="401"/>
    </row>
    <row r="66" spans="1:15" s="613" customFormat="1" ht="14.25" customHeight="1">
      <c r="A66" s="610"/>
      <c r="B66" s="458" t="s">
        <v>63</v>
      </c>
      <c r="C66" s="36"/>
      <c r="D66" s="418">
        <v>0</v>
      </c>
      <c r="E66" s="395" t="s">
        <v>683</v>
      </c>
      <c r="F66" s="412">
        <v>0.1</v>
      </c>
      <c r="G66" s="395" t="s">
        <v>683</v>
      </c>
      <c r="H66" s="395" t="s">
        <v>683</v>
      </c>
      <c r="I66" s="395">
        <v>0.1</v>
      </c>
      <c r="J66" s="616">
        <v>0.3</v>
      </c>
      <c r="K66" s="418" t="s">
        <v>683</v>
      </c>
      <c r="L66" s="412"/>
      <c r="M66" s="412"/>
      <c r="N66" s="401"/>
      <c r="O66" s="401"/>
    </row>
    <row r="67" spans="1:15" s="613" customFormat="1" ht="14.25" customHeight="1">
      <c r="A67" s="610"/>
      <c r="B67" s="458" t="s">
        <v>64</v>
      </c>
      <c r="C67" s="36"/>
      <c r="D67" s="418">
        <v>0.1</v>
      </c>
      <c r="E67" s="395">
        <v>0</v>
      </c>
      <c r="F67" s="412">
        <v>10.4</v>
      </c>
      <c r="G67" s="395">
        <v>0</v>
      </c>
      <c r="H67" s="412">
        <v>0</v>
      </c>
      <c r="I67" s="395">
        <v>10.1</v>
      </c>
      <c r="J67" s="616">
        <v>0.2</v>
      </c>
      <c r="K67" s="418" t="s">
        <v>683</v>
      </c>
      <c r="L67" s="321"/>
      <c r="M67" s="412"/>
      <c r="N67" s="401"/>
      <c r="O67" s="401"/>
    </row>
    <row r="68" spans="1:15" s="613" customFormat="1" ht="14.25" customHeight="1">
      <c r="A68" s="610"/>
      <c r="B68" s="458" t="s">
        <v>65</v>
      </c>
      <c r="C68" s="36"/>
      <c r="D68" s="418">
        <v>0</v>
      </c>
      <c r="E68" s="395">
        <v>0</v>
      </c>
      <c r="F68" s="412">
        <v>33.4</v>
      </c>
      <c r="G68" s="395">
        <v>0</v>
      </c>
      <c r="H68" s="412">
        <v>0</v>
      </c>
      <c r="I68" s="395">
        <v>33.200000000000003</v>
      </c>
      <c r="J68" s="616">
        <v>0.1</v>
      </c>
      <c r="K68" s="418">
        <v>0</v>
      </c>
      <c r="L68" s="321"/>
      <c r="M68" s="412"/>
      <c r="N68" s="401"/>
      <c r="O68" s="401"/>
    </row>
    <row r="69" spans="1:15" s="613" customFormat="1" ht="14.25" customHeight="1">
      <c r="A69" s="610"/>
      <c r="B69" s="458" t="s">
        <v>457</v>
      </c>
      <c r="C69" s="36"/>
      <c r="D69" s="418">
        <v>0.1</v>
      </c>
      <c r="E69" s="395">
        <v>0</v>
      </c>
      <c r="F69" s="412">
        <v>94.9</v>
      </c>
      <c r="G69" s="395">
        <v>0.2</v>
      </c>
      <c r="H69" s="412">
        <v>0.2</v>
      </c>
      <c r="I69" s="395">
        <v>94.3</v>
      </c>
      <c r="J69" s="616">
        <v>82.6</v>
      </c>
      <c r="K69" s="418">
        <v>0.2</v>
      </c>
      <c r="L69" s="412"/>
      <c r="M69" s="412"/>
      <c r="N69" s="401"/>
      <c r="O69" s="401"/>
    </row>
    <row r="70" spans="1:15" s="613" customFormat="1" ht="14.25" customHeight="1">
      <c r="A70" s="610"/>
      <c r="B70" s="458" t="s">
        <v>784</v>
      </c>
      <c r="C70" s="36"/>
      <c r="D70" s="395" t="s">
        <v>683</v>
      </c>
      <c r="E70" s="395" t="s">
        <v>683</v>
      </c>
      <c r="F70" s="412">
        <v>0.1</v>
      </c>
      <c r="G70" s="395" t="s">
        <v>683</v>
      </c>
      <c r="H70" s="395" t="s">
        <v>683</v>
      </c>
      <c r="I70" s="395">
        <v>0.1</v>
      </c>
      <c r="J70" s="395" t="s">
        <v>683</v>
      </c>
      <c r="K70" s="418" t="s">
        <v>683</v>
      </c>
      <c r="L70" s="321"/>
      <c r="M70" s="412"/>
      <c r="N70" s="401"/>
      <c r="O70" s="401"/>
    </row>
    <row r="71" spans="1:15" ht="14.25" customHeight="1">
      <c r="A71" s="610">
        <v>21</v>
      </c>
      <c r="B71" s="458"/>
      <c r="C71" s="36"/>
      <c r="D71" s="418">
        <v>0</v>
      </c>
      <c r="E71" s="395" t="s">
        <v>683</v>
      </c>
      <c r="F71" s="412">
        <v>13.3</v>
      </c>
      <c r="G71" s="395">
        <v>0</v>
      </c>
      <c r="H71" s="412">
        <v>0</v>
      </c>
      <c r="I71" s="395">
        <v>13</v>
      </c>
      <c r="J71" s="616">
        <v>0</v>
      </c>
      <c r="K71" s="418">
        <v>0</v>
      </c>
      <c r="L71" s="321"/>
      <c r="M71" s="412"/>
      <c r="N71" s="401"/>
      <c r="O71" s="401"/>
    </row>
    <row r="72" spans="1:15" ht="14.25" customHeight="1">
      <c r="A72" s="610"/>
      <c r="B72" s="458" t="s">
        <v>458</v>
      </c>
      <c r="C72" s="36"/>
      <c r="D72" s="418">
        <v>0</v>
      </c>
      <c r="E72" s="395" t="s">
        <v>683</v>
      </c>
      <c r="F72" s="412">
        <v>13.3</v>
      </c>
      <c r="G72" s="395">
        <v>0</v>
      </c>
      <c r="H72" s="412">
        <v>0</v>
      </c>
      <c r="I72" s="395">
        <v>13</v>
      </c>
      <c r="J72" s="616">
        <v>0</v>
      </c>
      <c r="K72" s="418">
        <v>0</v>
      </c>
      <c r="L72" s="412"/>
      <c r="M72" s="412"/>
      <c r="N72" s="401"/>
      <c r="O72" s="401"/>
    </row>
    <row r="73" spans="1:15" ht="14.25" customHeight="1">
      <c r="A73" s="610">
        <v>22</v>
      </c>
      <c r="B73" s="458"/>
      <c r="C73" s="36"/>
      <c r="D73" s="418">
        <v>0.3</v>
      </c>
      <c r="E73" s="395">
        <v>0.1</v>
      </c>
      <c r="F73" s="412">
        <v>516.70000000000005</v>
      </c>
      <c r="G73" s="395">
        <v>1.8</v>
      </c>
      <c r="H73" s="412">
        <v>0.9</v>
      </c>
      <c r="I73" s="395">
        <v>509.7</v>
      </c>
      <c r="J73" s="616">
        <v>24.9</v>
      </c>
      <c r="K73" s="418">
        <v>17.100000000000001</v>
      </c>
      <c r="L73" s="321"/>
      <c r="M73" s="412"/>
      <c r="N73" s="401"/>
      <c r="O73" s="401"/>
    </row>
    <row r="74" spans="1:15" ht="14.25" customHeight="1">
      <c r="A74" s="610"/>
      <c r="B74" s="458" t="s">
        <v>459</v>
      </c>
      <c r="C74" s="36"/>
      <c r="D74" s="418">
        <v>0.2</v>
      </c>
      <c r="E74" s="395">
        <v>0.1</v>
      </c>
      <c r="F74" s="412">
        <v>405.6</v>
      </c>
      <c r="G74" s="395">
        <v>0.9</v>
      </c>
      <c r="H74" s="412">
        <v>0.5</v>
      </c>
      <c r="I74" s="395">
        <v>402.5</v>
      </c>
      <c r="J74" s="616">
        <v>24.2</v>
      </c>
      <c r="K74" s="418">
        <v>0.2</v>
      </c>
      <c r="L74" s="321"/>
      <c r="M74" s="412"/>
      <c r="N74" s="401"/>
      <c r="O74" s="401"/>
    </row>
    <row r="75" spans="1:15" ht="14.25" customHeight="1">
      <c r="A75" s="610"/>
      <c r="B75" s="458" t="s">
        <v>460</v>
      </c>
      <c r="C75" s="36"/>
      <c r="D75" s="418">
        <v>0.1</v>
      </c>
      <c r="E75" s="395">
        <v>0</v>
      </c>
      <c r="F75" s="412">
        <v>111.1</v>
      </c>
      <c r="G75" s="395">
        <v>0.9</v>
      </c>
      <c r="H75" s="412">
        <v>0.4</v>
      </c>
      <c r="I75" s="395">
        <v>107.2</v>
      </c>
      <c r="J75" s="616">
        <v>0.7</v>
      </c>
      <c r="K75" s="418">
        <v>17</v>
      </c>
      <c r="L75" s="412"/>
      <c r="M75" s="412"/>
      <c r="N75" s="401"/>
      <c r="O75" s="401"/>
    </row>
    <row r="76" spans="1:15" ht="14.25" customHeight="1">
      <c r="A76" s="610">
        <v>23</v>
      </c>
      <c r="B76" s="458"/>
      <c r="C76" s="36"/>
      <c r="D76" s="418">
        <v>3</v>
      </c>
      <c r="E76" s="395">
        <v>0.5</v>
      </c>
      <c r="F76" s="412">
        <v>17673.599999999999</v>
      </c>
      <c r="G76" s="395">
        <v>9.4</v>
      </c>
      <c r="H76" s="412">
        <v>67.3</v>
      </c>
      <c r="I76" s="395">
        <v>17570.3</v>
      </c>
      <c r="J76" s="616">
        <v>3241.1</v>
      </c>
      <c r="K76" s="418">
        <v>42.2</v>
      </c>
      <c r="L76" s="321"/>
      <c r="M76" s="412"/>
      <c r="N76" s="401"/>
      <c r="O76" s="401"/>
    </row>
    <row r="77" spans="1:15" ht="14.25" customHeight="1">
      <c r="A77" s="610"/>
      <c r="B77" s="458" t="s">
        <v>461</v>
      </c>
      <c r="C77" s="36"/>
      <c r="D77" s="418">
        <v>0.7</v>
      </c>
      <c r="E77" s="395">
        <v>0.2</v>
      </c>
      <c r="F77" s="412">
        <v>1515.9</v>
      </c>
      <c r="G77" s="395">
        <v>1.9</v>
      </c>
      <c r="H77" s="412">
        <v>0.6</v>
      </c>
      <c r="I77" s="395">
        <v>1507.1</v>
      </c>
      <c r="J77" s="616">
        <v>3</v>
      </c>
      <c r="K77" s="418">
        <v>2</v>
      </c>
      <c r="L77" s="321"/>
      <c r="M77" s="412"/>
      <c r="N77" s="401"/>
      <c r="O77" s="401"/>
    </row>
    <row r="78" spans="1:15" ht="14.25" customHeight="1">
      <c r="A78" s="610"/>
      <c r="B78" s="458" t="s">
        <v>785</v>
      </c>
      <c r="C78" s="36"/>
      <c r="D78" s="418">
        <v>0.1</v>
      </c>
      <c r="E78" s="395">
        <v>0</v>
      </c>
      <c r="F78" s="412">
        <v>79.5</v>
      </c>
      <c r="G78" s="395">
        <v>0.1</v>
      </c>
      <c r="H78" s="412">
        <v>0.2</v>
      </c>
      <c r="I78" s="395">
        <v>78.900000000000006</v>
      </c>
      <c r="J78" s="616">
        <v>3</v>
      </c>
      <c r="K78" s="418">
        <v>0.1</v>
      </c>
      <c r="L78" s="412"/>
      <c r="M78" s="412"/>
      <c r="N78" s="401"/>
      <c r="O78" s="401"/>
    </row>
    <row r="79" spans="1:15" ht="14.25" customHeight="1">
      <c r="A79" s="610"/>
      <c r="B79" s="458" t="s">
        <v>786</v>
      </c>
      <c r="C79" s="36"/>
      <c r="D79" s="418">
        <v>0.3</v>
      </c>
      <c r="E79" s="395">
        <v>0.1</v>
      </c>
      <c r="F79" s="412">
        <v>937.8</v>
      </c>
      <c r="G79" s="395">
        <v>0.3</v>
      </c>
      <c r="H79" s="412">
        <v>2.8</v>
      </c>
      <c r="I79" s="395">
        <v>934.1</v>
      </c>
      <c r="J79" s="616">
        <v>24.3</v>
      </c>
      <c r="K79" s="418">
        <v>0</v>
      </c>
      <c r="L79" s="321"/>
      <c r="M79" s="412"/>
      <c r="N79" s="401"/>
      <c r="O79" s="401"/>
    </row>
    <row r="80" spans="1:15" ht="14.25" customHeight="1">
      <c r="A80" s="610"/>
      <c r="B80" s="458" t="s">
        <v>462</v>
      </c>
      <c r="C80" s="36"/>
      <c r="D80" s="418">
        <v>0.1</v>
      </c>
      <c r="E80" s="395">
        <v>0</v>
      </c>
      <c r="F80" s="412">
        <v>165.2</v>
      </c>
      <c r="G80" s="395">
        <v>0.1</v>
      </c>
      <c r="H80" s="412">
        <v>0.4</v>
      </c>
      <c r="I80" s="395">
        <v>164.6</v>
      </c>
      <c r="J80" s="616">
        <v>5.3</v>
      </c>
      <c r="K80" s="418">
        <v>0.6</v>
      </c>
      <c r="L80" s="321"/>
      <c r="M80" s="412"/>
      <c r="N80" s="401"/>
      <c r="O80" s="401"/>
    </row>
    <row r="81" spans="1:15" ht="14.25" customHeight="1">
      <c r="A81" s="610"/>
      <c r="B81" s="458" t="s">
        <v>463</v>
      </c>
      <c r="C81" s="36"/>
      <c r="D81" s="418">
        <v>1.1000000000000001</v>
      </c>
      <c r="E81" s="395">
        <v>0</v>
      </c>
      <c r="F81" s="412">
        <v>14201.6</v>
      </c>
      <c r="G81" s="395">
        <v>5.3</v>
      </c>
      <c r="H81" s="412">
        <v>60.8</v>
      </c>
      <c r="I81" s="395">
        <v>14118.9</v>
      </c>
      <c r="J81" s="616">
        <v>3105.7</v>
      </c>
      <c r="K81" s="418">
        <v>0.1</v>
      </c>
      <c r="L81" s="412"/>
      <c r="M81" s="412"/>
      <c r="N81" s="401"/>
      <c r="O81" s="401"/>
    </row>
    <row r="82" spans="1:15" ht="14.25" customHeight="1">
      <c r="A82" s="610"/>
      <c r="B82" s="458" t="s">
        <v>104</v>
      </c>
      <c r="C82" s="36"/>
      <c r="D82" s="418">
        <v>0.3</v>
      </c>
      <c r="E82" s="395">
        <v>0.2</v>
      </c>
      <c r="F82" s="412">
        <v>368.8</v>
      </c>
      <c r="G82" s="395">
        <v>0.6</v>
      </c>
      <c r="H82" s="412">
        <v>1</v>
      </c>
      <c r="I82" s="395">
        <v>366.5</v>
      </c>
      <c r="J82" s="616">
        <v>71.900000000000006</v>
      </c>
      <c r="K82" s="418">
        <v>0</v>
      </c>
      <c r="L82" s="321"/>
      <c r="M82" s="412"/>
      <c r="N82" s="401"/>
      <c r="O82" s="401"/>
    </row>
    <row r="83" spans="1:15" ht="14.25" customHeight="1">
      <c r="A83" s="610"/>
      <c r="B83" s="458" t="s">
        <v>787</v>
      </c>
      <c r="C83" s="36"/>
      <c r="D83" s="418">
        <v>0.4</v>
      </c>
      <c r="E83" s="395">
        <v>0</v>
      </c>
      <c r="F83" s="412">
        <v>404.8</v>
      </c>
      <c r="G83" s="395">
        <v>1.2</v>
      </c>
      <c r="H83" s="412">
        <v>1.6</v>
      </c>
      <c r="I83" s="395">
        <v>400.2</v>
      </c>
      <c r="J83" s="616">
        <v>27.9</v>
      </c>
      <c r="K83" s="418">
        <v>39.299999999999997</v>
      </c>
      <c r="L83" s="321"/>
      <c r="M83" s="412"/>
      <c r="N83" s="401"/>
      <c r="O83" s="401"/>
    </row>
    <row r="84" spans="1:15" ht="14.25" customHeight="1">
      <c r="A84" s="610">
        <v>24</v>
      </c>
      <c r="B84" s="458"/>
      <c r="C84" s="36"/>
      <c r="D84" s="418">
        <v>4.4000000000000004</v>
      </c>
      <c r="E84" s="395">
        <v>0.1</v>
      </c>
      <c r="F84" s="412">
        <v>9044.4</v>
      </c>
      <c r="G84" s="395">
        <v>8.8000000000000007</v>
      </c>
      <c r="H84" s="412">
        <v>149.9</v>
      </c>
      <c r="I84" s="395">
        <v>8876.1</v>
      </c>
      <c r="J84" s="616">
        <v>592.79999999999995</v>
      </c>
      <c r="K84" s="418">
        <v>340.4</v>
      </c>
      <c r="L84" s="412"/>
      <c r="M84" s="412"/>
      <c r="N84" s="401"/>
      <c r="O84" s="401"/>
    </row>
    <row r="85" spans="1:15" ht="14.25" customHeight="1">
      <c r="A85" s="610"/>
      <c r="B85" s="458" t="s">
        <v>105</v>
      </c>
      <c r="C85" s="36"/>
      <c r="D85" s="418">
        <v>4</v>
      </c>
      <c r="E85" s="395">
        <v>0</v>
      </c>
      <c r="F85" s="412">
        <v>7264.5</v>
      </c>
      <c r="G85" s="395">
        <v>6.6</v>
      </c>
      <c r="H85" s="412">
        <v>143.19999999999999</v>
      </c>
      <c r="I85" s="395">
        <v>7107.3</v>
      </c>
      <c r="J85" s="616">
        <v>263</v>
      </c>
      <c r="K85" s="418">
        <v>0.4</v>
      </c>
      <c r="L85" s="321"/>
      <c r="M85" s="412"/>
      <c r="N85" s="401"/>
      <c r="O85" s="401"/>
    </row>
    <row r="86" spans="1:15" ht="14.25" customHeight="1">
      <c r="A86" s="610"/>
      <c r="B86" s="458" t="s">
        <v>106</v>
      </c>
      <c r="C86" s="36"/>
      <c r="D86" s="418">
        <v>0</v>
      </c>
      <c r="E86" s="395">
        <v>0</v>
      </c>
      <c r="F86" s="412">
        <v>77.8</v>
      </c>
      <c r="G86" s="395">
        <v>0</v>
      </c>
      <c r="H86" s="412">
        <v>0</v>
      </c>
      <c r="I86" s="395">
        <v>77.400000000000006</v>
      </c>
      <c r="J86" s="616">
        <v>0.2</v>
      </c>
      <c r="K86" s="418" t="s">
        <v>683</v>
      </c>
      <c r="L86" s="321"/>
      <c r="M86" s="412"/>
      <c r="N86" s="401"/>
      <c r="O86" s="401"/>
    </row>
    <row r="87" spans="1:15" ht="14.25" customHeight="1">
      <c r="A87" s="610"/>
      <c r="B87" s="458" t="s">
        <v>107</v>
      </c>
      <c r="C87" s="36"/>
      <c r="D87" s="418">
        <v>0</v>
      </c>
      <c r="E87" s="395">
        <v>0</v>
      </c>
      <c r="F87" s="412">
        <v>85.5</v>
      </c>
      <c r="G87" s="395">
        <v>0.1</v>
      </c>
      <c r="H87" s="412">
        <v>0.1</v>
      </c>
      <c r="I87" s="395">
        <v>84.9</v>
      </c>
      <c r="J87" s="616">
        <v>0.5</v>
      </c>
      <c r="K87" s="418">
        <v>0.2</v>
      </c>
      <c r="L87" s="412"/>
      <c r="M87" s="412"/>
      <c r="N87" s="401"/>
      <c r="O87" s="401"/>
    </row>
    <row r="88" spans="1:15" ht="14.25" customHeight="1">
      <c r="A88" s="610"/>
      <c r="B88" s="458" t="s">
        <v>108</v>
      </c>
      <c r="C88" s="36"/>
      <c r="D88" s="418">
        <v>0.1</v>
      </c>
      <c r="E88" s="395">
        <v>0</v>
      </c>
      <c r="F88" s="412">
        <v>1540.4</v>
      </c>
      <c r="G88" s="395">
        <v>2</v>
      </c>
      <c r="H88" s="412">
        <v>5.2</v>
      </c>
      <c r="I88" s="395">
        <v>1531.9</v>
      </c>
      <c r="J88" s="616">
        <v>303.60000000000002</v>
      </c>
      <c r="K88" s="418">
        <v>339.8</v>
      </c>
      <c r="L88" s="321"/>
      <c r="M88" s="412"/>
      <c r="N88" s="401"/>
      <c r="O88" s="401"/>
    </row>
    <row r="89" spans="1:15" ht="14.25" customHeight="1">
      <c r="A89" s="610"/>
      <c r="B89" s="458" t="s">
        <v>99</v>
      </c>
      <c r="C89" s="36"/>
      <c r="D89" s="418">
        <v>0.3</v>
      </c>
      <c r="E89" s="395">
        <v>0</v>
      </c>
      <c r="F89" s="412">
        <v>76.400000000000006</v>
      </c>
      <c r="G89" s="395">
        <v>0.1</v>
      </c>
      <c r="H89" s="412">
        <v>1.4</v>
      </c>
      <c r="I89" s="395">
        <v>74.7</v>
      </c>
      <c r="J89" s="616">
        <v>25.5</v>
      </c>
      <c r="K89" s="418">
        <v>0.1</v>
      </c>
      <c r="L89" s="321"/>
      <c r="M89" s="412"/>
      <c r="N89" s="401"/>
      <c r="O89" s="401"/>
    </row>
    <row r="90" spans="1:15" ht="14.25" customHeight="1">
      <c r="A90" s="610">
        <v>25</v>
      </c>
      <c r="B90" s="458"/>
      <c r="C90" s="36"/>
      <c r="D90" s="418">
        <v>0.2</v>
      </c>
      <c r="E90" s="395">
        <v>0</v>
      </c>
      <c r="F90" s="412">
        <v>135.80000000000001</v>
      </c>
      <c r="G90" s="395">
        <v>0.1</v>
      </c>
      <c r="H90" s="412">
        <v>0.5</v>
      </c>
      <c r="I90" s="395">
        <v>133.9</v>
      </c>
      <c r="J90" s="616">
        <v>2.1</v>
      </c>
      <c r="K90" s="418">
        <v>2.2000000000000002</v>
      </c>
      <c r="L90" s="412"/>
      <c r="M90" s="412"/>
      <c r="N90" s="401"/>
      <c r="O90" s="401"/>
    </row>
    <row r="91" spans="1:15" ht="14.25" customHeight="1">
      <c r="A91" s="610"/>
      <c r="B91" s="458" t="s">
        <v>100</v>
      </c>
      <c r="C91" s="36"/>
      <c r="D91" s="418">
        <v>0</v>
      </c>
      <c r="E91" s="395">
        <v>0</v>
      </c>
      <c r="F91" s="412">
        <v>23</v>
      </c>
      <c r="G91" s="395">
        <v>0</v>
      </c>
      <c r="H91" s="412">
        <v>0.1</v>
      </c>
      <c r="I91" s="395">
        <v>22.3</v>
      </c>
      <c r="J91" s="616">
        <v>0.7</v>
      </c>
      <c r="K91" s="418">
        <v>0</v>
      </c>
      <c r="L91" s="321"/>
      <c r="M91" s="412"/>
      <c r="N91" s="401"/>
      <c r="O91" s="401"/>
    </row>
    <row r="92" spans="1:15" ht="14.25" customHeight="1">
      <c r="A92" s="610"/>
      <c r="B92" s="458" t="s">
        <v>101</v>
      </c>
      <c r="C92" s="36"/>
      <c r="D92" s="418">
        <v>0.1</v>
      </c>
      <c r="E92" s="395">
        <v>0</v>
      </c>
      <c r="F92" s="412">
        <v>9.9</v>
      </c>
      <c r="G92" s="395">
        <v>0</v>
      </c>
      <c r="H92" s="412">
        <v>0</v>
      </c>
      <c r="I92" s="395">
        <v>9.6999999999999993</v>
      </c>
      <c r="J92" s="616">
        <v>0.5</v>
      </c>
      <c r="K92" s="418">
        <v>0</v>
      </c>
      <c r="L92" s="321"/>
      <c r="M92" s="412"/>
      <c r="N92" s="401"/>
      <c r="O92" s="401"/>
    </row>
    <row r="93" spans="1:15" ht="14.25" customHeight="1">
      <c r="A93" s="610"/>
      <c r="B93" s="458" t="s">
        <v>788</v>
      </c>
      <c r="C93" s="36"/>
      <c r="D93" s="418">
        <v>0</v>
      </c>
      <c r="E93" s="395">
        <v>0</v>
      </c>
      <c r="F93" s="412">
        <v>9</v>
      </c>
      <c r="G93" s="395">
        <v>0</v>
      </c>
      <c r="H93" s="412">
        <v>0.1</v>
      </c>
      <c r="I93" s="395">
        <v>8.8000000000000007</v>
      </c>
      <c r="J93" s="616">
        <v>0.3</v>
      </c>
      <c r="K93" s="418">
        <v>0</v>
      </c>
      <c r="L93" s="412"/>
      <c r="M93" s="412"/>
      <c r="N93" s="401"/>
      <c r="O93" s="401"/>
    </row>
    <row r="94" spans="1:15" ht="14.25" customHeight="1">
      <c r="A94" s="610"/>
      <c r="B94" s="458" t="s">
        <v>789</v>
      </c>
      <c r="C94" s="36"/>
      <c r="D94" s="418">
        <v>0</v>
      </c>
      <c r="E94" s="395">
        <v>0</v>
      </c>
      <c r="F94" s="412">
        <v>4.9000000000000004</v>
      </c>
      <c r="G94" s="395">
        <v>0</v>
      </c>
      <c r="H94" s="412">
        <v>0</v>
      </c>
      <c r="I94" s="395">
        <v>4.9000000000000004</v>
      </c>
      <c r="J94" s="616">
        <v>0</v>
      </c>
      <c r="K94" s="418">
        <v>0</v>
      </c>
      <c r="L94" s="321"/>
      <c r="M94" s="412"/>
      <c r="N94" s="401"/>
      <c r="O94" s="401"/>
    </row>
    <row r="95" spans="1:15" ht="14.25" customHeight="1">
      <c r="A95" s="610"/>
      <c r="B95" s="458" t="s">
        <v>102</v>
      </c>
      <c r="C95" s="36"/>
      <c r="D95" s="418">
        <v>0</v>
      </c>
      <c r="E95" s="395">
        <v>0</v>
      </c>
      <c r="F95" s="412">
        <v>26.3</v>
      </c>
      <c r="G95" s="395">
        <v>0</v>
      </c>
      <c r="H95" s="412">
        <v>0</v>
      </c>
      <c r="I95" s="395">
        <v>26.3</v>
      </c>
      <c r="J95" s="616">
        <v>0.1</v>
      </c>
      <c r="K95" s="418" t="s">
        <v>683</v>
      </c>
      <c r="L95" s="321"/>
      <c r="M95" s="412"/>
      <c r="N95" s="401"/>
      <c r="O95" s="401"/>
    </row>
    <row r="96" spans="1:15" ht="14.25" customHeight="1">
      <c r="A96" s="610"/>
      <c r="B96" s="458" t="s">
        <v>790</v>
      </c>
      <c r="C96" s="36"/>
      <c r="D96" s="418">
        <v>0</v>
      </c>
      <c r="E96" s="395">
        <v>0</v>
      </c>
      <c r="F96" s="412">
        <v>10.9</v>
      </c>
      <c r="G96" s="395">
        <v>0</v>
      </c>
      <c r="H96" s="412">
        <v>0</v>
      </c>
      <c r="I96" s="395">
        <v>10.8</v>
      </c>
      <c r="J96" s="616">
        <v>0</v>
      </c>
      <c r="K96" s="418">
        <v>0.2</v>
      </c>
      <c r="L96" s="412"/>
      <c r="M96" s="412"/>
      <c r="N96" s="401"/>
      <c r="O96" s="401"/>
    </row>
    <row r="97" spans="1:22" ht="14.25" customHeight="1">
      <c r="A97" s="610"/>
      <c r="B97" s="458" t="s">
        <v>103</v>
      </c>
      <c r="C97" s="36"/>
      <c r="D97" s="418">
        <v>0</v>
      </c>
      <c r="E97" s="395">
        <v>0</v>
      </c>
      <c r="F97" s="412">
        <v>10.9</v>
      </c>
      <c r="G97" s="395">
        <v>0</v>
      </c>
      <c r="H97" s="412">
        <v>0.1</v>
      </c>
      <c r="I97" s="395">
        <v>10.8</v>
      </c>
      <c r="J97" s="616">
        <v>0.1</v>
      </c>
      <c r="K97" s="418" t="s">
        <v>683</v>
      </c>
      <c r="L97" s="321"/>
      <c r="M97" s="412"/>
      <c r="N97" s="401"/>
      <c r="O97" s="401"/>
    </row>
    <row r="98" spans="1:22" ht="14.25" customHeight="1">
      <c r="A98" s="610"/>
      <c r="B98" s="458" t="s">
        <v>464</v>
      </c>
      <c r="C98" s="36"/>
      <c r="D98" s="418">
        <v>0</v>
      </c>
      <c r="E98" s="395">
        <v>0</v>
      </c>
      <c r="F98" s="412">
        <v>40.9</v>
      </c>
      <c r="G98" s="395">
        <v>0</v>
      </c>
      <c r="H98" s="412">
        <v>0.2</v>
      </c>
      <c r="I98" s="395">
        <v>40.4</v>
      </c>
      <c r="J98" s="616">
        <v>0.3</v>
      </c>
      <c r="K98" s="418">
        <v>1.9</v>
      </c>
      <c r="L98" s="321"/>
      <c r="M98" s="412"/>
      <c r="N98" s="401"/>
      <c r="O98" s="401"/>
    </row>
    <row r="99" spans="1:22" ht="14.25" customHeight="1">
      <c r="A99" s="610">
        <v>27</v>
      </c>
      <c r="B99" s="458"/>
      <c r="C99" s="36"/>
      <c r="D99" s="418">
        <v>0.2</v>
      </c>
      <c r="E99" s="395">
        <v>0</v>
      </c>
      <c r="F99" s="412">
        <v>71.599999999999994</v>
      </c>
      <c r="G99" s="395">
        <v>0.2</v>
      </c>
      <c r="H99" s="412">
        <v>1.7</v>
      </c>
      <c r="I99" s="395">
        <v>69.099999999999994</v>
      </c>
      <c r="J99" s="616">
        <v>14.6</v>
      </c>
      <c r="K99" s="418">
        <v>1.2</v>
      </c>
      <c r="L99" s="412"/>
      <c r="M99" s="412"/>
      <c r="N99" s="401"/>
      <c r="O99" s="401"/>
    </row>
    <row r="100" spans="1:22" ht="14.25" customHeight="1">
      <c r="A100" s="610"/>
      <c r="B100" s="458" t="s">
        <v>465</v>
      </c>
      <c r="C100" s="36"/>
      <c r="D100" s="418">
        <v>0.1</v>
      </c>
      <c r="E100" s="395">
        <v>0</v>
      </c>
      <c r="F100" s="412">
        <v>6.6</v>
      </c>
      <c r="G100" s="395">
        <v>0</v>
      </c>
      <c r="H100" s="412">
        <v>0</v>
      </c>
      <c r="I100" s="395">
        <v>6.4</v>
      </c>
      <c r="J100" s="616">
        <v>0.3</v>
      </c>
      <c r="K100" s="418">
        <v>0</v>
      </c>
      <c r="L100" s="321"/>
      <c r="M100" s="412"/>
      <c r="N100" s="401"/>
      <c r="O100" s="401"/>
    </row>
    <row r="101" spans="1:22" ht="14.25" customHeight="1">
      <c r="A101" s="610"/>
      <c r="B101" s="458" t="s">
        <v>791</v>
      </c>
      <c r="C101" s="436"/>
      <c r="D101" s="418">
        <v>0</v>
      </c>
      <c r="E101" s="395">
        <v>0</v>
      </c>
      <c r="F101" s="412">
        <v>2.2999999999999998</v>
      </c>
      <c r="G101" s="395">
        <v>0</v>
      </c>
      <c r="H101" s="412">
        <v>0</v>
      </c>
      <c r="I101" s="395">
        <v>2.2999999999999998</v>
      </c>
      <c r="J101" s="616">
        <v>0</v>
      </c>
      <c r="K101" s="418">
        <v>0.8</v>
      </c>
      <c r="L101" s="321"/>
      <c r="M101" s="412"/>
      <c r="N101" s="401"/>
      <c r="O101" s="401"/>
    </row>
    <row r="102" spans="1:22" ht="14.25" customHeight="1">
      <c r="A102" s="610"/>
      <c r="B102" s="458" t="s">
        <v>466</v>
      </c>
      <c r="C102" s="401"/>
      <c r="D102" s="418">
        <v>0.1</v>
      </c>
      <c r="E102" s="395">
        <v>0</v>
      </c>
      <c r="F102" s="412">
        <v>44.3</v>
      </c>
      <c r="G102" s="395">
        <v>0</v>
      </c>
      <c r="H102" s="412">
        <v>0</v>
      </c>
      <c r="I102" s="395">
        <v>44.1</v>
      </c>
      <c r="J102" s="616">
        <v>0.1</v>
      </c>
      <c r="K102" s="418">
        <v>0.1</v>
      </c>
      <c r="L102" s="412"/>
      <c r="M102" s="25"/>
      <c r="N102" s="25"/>
      <c r="O102" s="401"/>
    </row>
    <row r="103" spans="1:22" s="613" customFormat="1" ht="14.25" customHeight="1">
      <c r="A103" s="610"/>
      <c r="B103" s="458" t="s">
        <v>792</v>
      </c>
      <c r="C103" s="401"/>
      <c r="D103" s="418">
        <v>0</v>
      </c>
      <c r="E103" s="395" t="s">
        <v>683</v>
      </c>
      <c r="F103" s="412">
        <v>14.3</v>
      </c>
      <c r="G103" s="395">
        <v>0</v>
      </c>
      <c r="H103" s="412">
        <v>0</v>
      </c>
      <c r="I103" s="395">
        <v>14.1</v>
      </c>
      <c r="J103" s="616">
        <v>0</v>
      </c>
      <c r="K103" s="418">
        <v>0</v>
      </c>
      <c r="L103" s="321"/>
      <c r="Q103" s="436"/>
      <c r="R103" s="436"/>
      <c r="S103" s="618"/>
      <c r="T103" s="436"/>
      <c r="U103" s="618"/>
      <c r="V103" s="436"/>
    </row>
    <row r="104" spans="1:22" ht="14.25" customHeight="1">
      <c r="A104" s="610"/>
      <c r="B104" s="458" t="s">
        <v>793</v>
      </c>
      <c r="C104" s="401"/>
      <c r="D104" s="418">
        <v>0</v>
      </c>
      <c r="E104" s="395" t="s">
        <v>683</v>
      </c>
      <c r="F104" s="412">
        <v>4.0999999999999996</v>
      </c>
      <c r="G104" s="395">
        <v>0.2</v>
      </c>
      <c r="H104" s="412">
        <v>1.7</v>
      </c>
      <c r="I104" s="395">
        <v>2.2000000000000002</v>
      </c>
      <c r="J104" s="616">
        <v>14.2</v>
      </c>
      <c r="K104" s="418">
        <v>0.3</v>
      </c>
      <c r="L104" s="321"/>
      <c r="M104" s="412"/>
      <c r="N104" s="401"/>
      <c r="O104" s="401"/>
    </row>
    <row r="105" spans="1:22" ht="14.25" customHeight="1">
      <c r="A105" s="610">
        <v>28</v>
      </c>
      <c r="B105" s="458"/>
      <c r="C105" s="436"/>
      <c r="D105" s="418">
        <v>0.2</v>
      </c>
      <c r="E105" s="395">
        <v>0</v>
      </c>
      <c r="F105" s="412">
        <v>83.7</v>
      </c>
      <c r="G105" s="395">
        <v>0.2</v>
      </c>
      <c r="H105" s="412">
        <v>0.5</v>
      </c>
      <c r="I105" s="395">
        <v>82.2</v>
      </c>
      <c r="J105" s="616">
        <v>8.6999999999999993</v>
      </c>
      <c r="K105" s="418">
        <v>0.2</v>
      </c>
      <c r="L105" s="412"/>
      <c r="M105" s="412"/>
      <c r="O105" s="401"/>
    </row>
    <row r="106" spans="1:22" ht="14.25" customHeight="1">
      <c r="A106" s="610"/>
      <c r="B106" s="458" t="s">
        <v>794</v>
      </c>
      <c r="C106" s="401"/>
      <c r="D106" s="418">
        <v>0.1</v>
      </c>
      <c r="E106" s="395">
        <v>0</v>
      </c>
      <c r="F106" s="412">
        <v>31.2</v>
      </c>
      <c r="G106" s="395">
        <v>0.1</v>
      </c>
      <c r="H106" s="412">
        <v>0.4</v>
      </c>
      <c r="I106" s="395">
        <v>30.6</v>
      </c>
      <c r="J106" s="616">
        <v>8.1999999999999993</v>
      </c>
      <c r="K106" s="418">
        <v>0.1</v>
      </c>
      <c r="L106" s="321"/>
      <c r="M106" s="412"/>
      <c r="N106" s="36"/>
      <c r="O106" s="401"/>
    </row>
    <row r="107" spans="1:22" s="613" customFormat="1" ht="14.25" customHeight="1">
      <c r="A107" s="610"/>
      <c r="B107" s="458" t="s">
        <v>467</v>
      </c>
      <c r="C107" s="401"/>
      <c r="D107" s="418">
        <v>0</v>
      </c>
      <c r="E107" s="395">
        <v>0</v>
      </c>
      <c r="F107" s="412">
        <v>18.7</v>
      </c>
      <c r="G107" s="395">
        <v>0.1</v>
      </c>
      <c r="H107" s="412">
        <v>0</v>
      </c>
      <c r="I107" s="395">
        <v>18.5</v>
      </c>
      <c r="J107" s="616">
        <v>0.2</v>
      </c>
      <c r="K107" s="418">
        <v>0</v>
      </c>
      <c r="L107" s="321"/>
      <c r="M107" s="436"/>
      <c r="N107" s="36"/>
      <c r="P107" s="436"/>
      <c r="Q107" s="436"/>
      <c r="R107" s="436"/>
      <c r="S107" s="618"/>
      <c r="T107" s="436"/>
      <c r="U107" s="618"/>
    </row>
    <row r="108" spans="1:22" ht="14.25" customHeight="1">
      <c r="A108" s="610"/>
      <c r="B108" s="458" t="s">
        <v>468</v>
      </c>
      <c r="C108" s="401"/>
      <c r="D108" s="418">
        <v>0</v>
      </c>
      <c r="E108" s="395">
        <v>0</v>
      </c>
      <c r="F108" s="412">
        <v>13</v>
      </c>
      <c r="G108" s="395">
        <v>0</v>
      </c>
      <c r="H108" s="412">
        <v>0</v>
      </c>
      <c r="I108" s="395">
        <v>12.6</v>
      </c>
      <c r="J108" s="616">
        <v>0</v>
      </c>
      <c r="K108" s="418">
        <v>0.1</v>
      </c>
      <c r="L108" s="412"/>
      <c r="M108" s="412"/>
      <c r="N108" s="36"/>
      <c r="O108" s="401"/>
    </row>
    <row r="109" spans="1:22" ht="14.25" customHeight="1">
      <c r="A109" s="610"/>
      <c r="B109" s="458" t="s">
        <v>795</v>
      </c>
      <c r="C109" s="401"/>
      <c r="D109" s="418">
        <v>0</v>
      </c>
      <c r="E109" s="395">
        <v>0</v>
      </c>
      <c r="F109" s="412">
        <v>6.4</v>
      </c>
      <c r="G109" s="395">
        <v>0</v>
      </c>
      <c r="H109" s="412">
        <v>0</v>
      </c>
      <c r="I109" s="395">
        <v>6.4</v>
      </c>
      <c r="J109" s="616">
        <v>0</v>
      </c>
      <c r="K109" s="418" t="s">
        <v>683</v>
      </c>
      <c r="L109" s="321"/>
      <c r="M109" s="412"/>
      <c r="N109" s="401"/>
      <c r="O109" s="401"/>
    </row>
    <row r="110" spans="1:22" ht="14.25" customHeight="1">
      <c r="A110" s="610"/>
      <c r="B110" s="458" t="s">
        <v>469</v>
      </c>
      <c r="C110" s="401"/>
      <c r="D110" s="418">
        <v>0</v>
      </c>
      <c r="E110" s="395">
        <v>0</v>
      </c>
      <c r="F110" s="412">
        <v>14.4</v>
      </c>
      <c r="G110" s="395">
        <v>0</v>
      </c>
      <c r="H110" s="412">
        <v>0</v>
      </c>
      <c r="I110" s="395">
        <v>14.2</v>
      </c>
      <c r="J110" s="616">
        <v>0.3</v>
      </c>
      <c r="K110" s="418" t="s">
        <v>683</v>
      </c>
      <c r="L110" s="321"/>
      <c r="M110" s="412"/>
      <c r="N110" s="36"/>
      <c r="O110" s="401"/>
    </row>
    <row r="111" spans="1:22" ht="14.25" customHeight="1">
      <c r="A111" s="610">
        <v>29</v>
      </c>
      <c r="B111" s="458"/>
      <c r="C111" s="401"/>
      <c r="D111" s="418">
        <v>0.2</v>
      </c>
      <c r="E111" s="395">
        <v>0.1</v>
      </c>
      <c r="F111" s="412">
        <v>216.5</v>
      </c>
      <c r="G111" s="395">
        <v>0.3</v>
      </c>
      <c r="H111" s="412">
        <v>1.7</v>
      </c>
      <c r="I111" s="395">
        <v>211.6</v>
      </c>
      <c r="J111" s="616">
        <v>2.5</v>
      </c>
      <c r="K111" s="418">
        <v>1.4</v>
      </c>
      <c r="L111" s="412"/>
      <c r="M111" s="412"/>
      <c r="N111" s="36"/>
      <c r="O111" s="401"/>
    </row>
    <row r="112" spans="1:22" ht="14.25" customHeight="1">
      <c r="A112" s="610"/>
      <c r="B112" s="458" t="s">
        <v>470</v>
      </c>
      <c r="C112" s="401"/>
      <c r="D112" s="418">
        <v>0.1</v>
      </c>
      <c r="E112" s="395" t="s">
        <v>683</v>
      </c>
      <c r="F112" s="412">
        <v>60.3</v>
      </c>
      <c r="G112" s="395">
        <v>0</v>
      </c>
      <c r="H112" s="412">
        <v>0.1</v>
      </c>
      <c r="I112" s="395">
        <v>58.4</v>
      </c>
      <c r="J112" s="616">
        <v>2</v>
      </c>
      <c r="K112" s="418">
        <v>0.9</v>
      </c>
      <c r="L112" s="321"/>
      <c r="M112" s="412"/>
      <c r="N112" s="36"/>
      <c r="O112" s="401"/>
    </row>
    <row r="113" spans="1:22" ht="14.25" customHeight="1">
      <c r="A113" s="610"/>
      <c r="B113" s="458" t="s">
        <v>796</v>
      </c>
      <c r="C113" s="401"/>
      <c r="D113" s="418">
        <v>0.1</v>
      </c>
      <c r="E113" s="395">
        <v>0</v>
      </c>
      <c r="F113" s="412">
        <v>9.3000000000000007</v>
      </c>
      <c r="G113" s="395">
        <v>0.2</v>
      </c>
      <c r="H113" s="412">
        <v>0.1</v>
      </c>
      <c r="I113" s="395">
        <v>8.5</v>
      </c>
      <c r="J113" s="616">
        <v>0</v>
      </c>
      <c r="K113" s="418">
        <v>0</v>
      </c>
      <c r="L113" s="321"/>
      <c r="M113" s="401"/>
      <c r="N113" s="36"/>
      <c r="S113" s="401"/>
      <c r="T113" s="476"/>
      <c r="U113" s="401"/>
      <c r="V113" s="476"/>
    </row>
    <row r="114" spans="1:22" ht="14.25" customHeight="1">
      <c r="A114" s="610"/>
      <c r="B114" s="458" t="s">
        <v>797</v>
      </c>
      <c r="C114" s="401"/>
      <c r="D114" s="418">
        <v>0.1</v>
      </c>
      <c r="E114" s="395">
        <v>0</v>
      </c>
      <c r="F114" s="412">
        <v>146.9</v>
      </c>
      <c r="G114" s="395">
        <v>0.1</v>
      </c>
      <c r="H114" s="412">
        <v>1.5</v>
      </c>
      <c r="I114" s="395">
        <v>144.69999999999999</v>
      </c>
      <c r="J114" s="616">
        <v>0.5</v>
      </c>
      <c r="K114" s="418">
        <v>0.5</v>
      </c>
      <c r="L114" s="412"/>
      <c r="M114" s="412"/>
      <c r="N114" s="36"/>
      <c r="O114" s="401"/>
    </row>
    <row r="115" spans="1:22" ht="14.25" customHeight="1">
      <c r="A115" s="610">
        <v>30</v>
      </c>
      <c r="B115" s="458"/>
      <c r="C115" s="436"/>
      <c r="D115" s="418">
        <v>0.1</v>
      </c>
      <c r="E115" s="395">
        <v>0</v>
      </c>
      <c r="F115" s="412">
        <v>56.5</v>
      </c>
      <c r="G115" s="395">
        <v>0.1</v>
      </c>
      <c r="H115" s="412">
        <v>0.1</v>
      </c>
      <c r="I115" s="395">
        <v>55.4</v>
      </c>
      <c r="J115" s="616">
        <v>0.6</v>
      </c>
      <c r="K115" s="418">
        <v>1</v>
      </c>
      <c r="L115" s="321"/>
      <c r="M115" s="412"/>
      <c r="N115" s="401"/>
      <c r="O115" s="401"/>
    </row>
    <row r="116" spans="1:22" ht="14.25" customHeight="1">
      <c r="A116" s="610"/>
      <c r="B116" s="458" t="s">
        <v>471</v>
      </c>
      <c r="C116" s="436"/>
      <c r="D116" s="418">
        <v>0</v>
      </c>
      <c r="E116" s="395">
        <v>0</v>
      </c>
      <c r="F116" s="412">
        <v>7.7</v>
      </c>
      <c r="G116" s="395">
        <v>0</v>
      </c>
      <c r="H116" s="412">
        <v>0</v>
      </c>
      <c r="I116" s="395">
        <v>7.2</v>
      </c>
      <c r="J116" s="616">
        <v>0.2</v>
      </c>
      <c r="K116" s="418">
        <v>0.1</v>
      </c>
      <c r="L116" s="321"/>
      <c r="M116" s="412"/>
      <c r="N116" s="36"/>
      <c r="O116" s="401"/>
    </row>
    <row r="117" spans="1:22" s="613" customFormat="1" ht="14.25" customHeight="1">
      <c r="A117" s="610"/>
      <c r="B117" s="458" t="s">
        <v>472</v>
      </c>
      <c r="C117" s="401"/>
      <c r="D117" s="418">
        <v>0</v>
      </c>
      <c r="E117" s="395">
        <v>0</v>
      </c>
      <c r="F117" s="412">
        <v>25.9</v>
      </c>
      <c r="G117" s="395">
        <v>0</v>
      </c>
      <c r="H117" s="412">
        <v>0</v>
      </c>
      <c r="I117" s="395">
        <v>25.6</v>
      </c>
      <c r="J117" s="616">
        <v>0.4</v>
      </c>
      <c r="K117" s="418">
        <v>0.3</v>
      </c>
      <c r="L117" s="412"/>
      <c r="M117" s="422"/>
      <c r="N117" s="36"/>
      <c r="O117" s="436"/>
    </row>
    <row r="118" spans="1:22" s="613" customFormat="1" ht="14.25" customHeight="1">
      <c r="A118" s="610"/>
      <c r="B118" s="458" t="s">
        <v>798</v>
      </c>
      <c r="C118" s="401"/>
      <c r="D118" s="418">
        <v>0</v>
      </c>
      <c r="E118" s="395" t="s">
        <v>683</v>
      </c>
      <c r="F118" s="412">
        <v>4.5999999999999996</v>
      </c>
      <c r="G118" s="395">
        <v>0</v>
      </c>
      <c r="H118" s="412">
        <v>0.1</v>
      </c>
      <c r="I118" s="395">
        <v>4.4000000000000004</v>
      </c>
      <c r="J118" s="616">
        <v>0</v>
      </c>
      <c r="K118" s="418">
        <v>0.6</v>
      </c>
      <c r="L118" s="321"/>
      <c r="M118" s="422"/>
      <c r="N118" s="36"/>
      <c r="O118" s="436"/>
    </row>
    <row r="119" spans="1:22" ht="14.25" customHeight="1">
      <c r="A119" s="610"/>
      <c r="B119" s="458" t="s">
        <v>799</v>
      </c>
      <c r="C119" s="401"/>
      <c r="D119" s="418">
        <v>0</v>
      </c>
      <c r="E119" s="395">
        <v>0</v>
      </c>
      <c r="F119" s="412">
        <v>18.399999999999999</v>
      </c>
      <c r="G119" s="395">
        <v>0.1</v>
      </c>
      <c r="H119" s="412">
        <v>0</v>
      </c>
      <c r="I119" s="395">
        <v>18.3</v>
      </c>
      <c r="J119" s="616">
        <v>0</v>
      </c>
      <c r="K119" s="418" t="s">
        <v>683</v>
      </c>
      <c r="L119" s="321"/>
      <c r="M119" s="412"/>
      <c r="N119" s="401"/>
      <c r="O119" s="401"/>
    </row>
    <row r="120" spans="1:22" ht="14.25" customHeight="1">
      <c r="A120" s="610">
        <v>31</v>
      </c>
      <c r="B120" s="458"/>
      <c r="C120" s="401"/>
      <c r="D120" s="418">
        <v>0.2</v>
      </c>
      <c r="E120" s="395">
        <v>0.1</v>
      </c>
      <c r="F120" s="412">
        <v>94.5</v>
      </c>
      <c r="G120" s="395">
        <v>0.1</v>
      </c>
      <c r="H120" s="412">
        <v>0.3</v>
      </c>
      <c r="I120" s="395">
        <v>93.2</v>
      </c>
      <c r="J120" s="616">
        <v>13.2</v>
      </c>
      <c r="K120" s="418">
        <v>0.1</v>
      </c>
      <c r="L120" s="412"/>
      <c r="M120" s="412"/>
      <c r="N120" s="293"/>
      <c r="O120" s="401"/>
    </row>
    <row r="121" spans="1:22" ht="14.25" customHeight="1">
      <c r="A121" s="610"/>
      <c r="B121" s="458" t="s">
        <v>473</v>
      </c>
      <c r="C121" s="250"/>
      <c r="D121" s="418">
        <v>0.2</v>
      </c>
      <c r="E121" s="395">
        <v>0.1</v>
      </c>
      <c r="F121" s="412">
        <v>94.5</v>
      </c>
      <c r="G121" s="395">
        <v>0.1</v>
      </c>
      <c r="H121" s="412">
        <v>0.3</v>
      </c>
      <c r="I121" s="395">
        <v>93.2</v>
      </c>
      <c r="J121" s="616">
        <v>13.2</v>
      </c>
      <c r="K121" s="418">
        <v>0.1</v>
      </c>
      <c r="L121" s="321"/>
      <c r="M121" s="412"/>
      <c r="N121" s="293"/>
      <c r="O121" s="401"/>
    </row>
    <row r="122" spans="1:22" ht="14.25" customHeight="1">
      <c r="A122" s="610">
        <v>32</v>
      </c>
      <c r="B122" s="458"/>
      <c r="C122" s="250"/>
      <c r="D122" s="418">
        <v>0</v>
      </c>
      <c r="E122" s="395">
        <v>0</v>
      </c>
      <c r="F122" s="412">
        <v>4.0999999999999996</v>
      </c>
      <c r="G122" s="395" t="s">
        <v>683</v>
      </c>
      <c r="H122" s="412">
        <v>0</v>
      </c>
      <c r="I122" s="395">
        <v>4.0999999999999996</v>
      </c>
      <c r="J122" s="616">
        <v>0.5</v>
      </c>
      <c r="K122" s="418" t="s">
        <v>683</v>
      </c>
      <c r="L122" s="321"/>
      <c r="M122" s="401"/>
      <c r="N122" s="249"/>
    </row>
    <row r="123" spans="1:22" ht="14.25" customHeight="1">
      <c r="A123" s="610"/>
      <c r="B123" s="116" t="s">
        <v>800</v>
      </c>
      <c r="C123" s="401"/>
      <c r="D123" s="418">
        <v>0</v>
      </c>
      <c r="E123" s="395">
        <v>0</v>
      </c>
      <c r="F123" s="412">
        <v>0.2</v>
      </c>
      <c r="G123" s="395" t="s">
        <v>683</v>
      </c>
      <c r="H123" s="412">
        <v>0</v>
      </c>
      <c r="I123" s="395">
        <v>0.2</v>
      </c>
      <c r="J123" s="616">
        <v>0.2</v>
      </c>
      <c r="K123" s="418" t="s">
        <v>683</v>
      </c>
      <c r="L123" s="412"/>
      <c r="M123" s="401"/>
      <c r="N123" s="249"/>
    </row>
    <row r="124" spans="1:22" ht="14.25" customHeight="1">
      <c r="A124" s="610"/>
      <c r="B124" s="116" t="s">
        <v>801</v>
      </c>
      <c r="C124" s="401"/>
      <c r="D124" s="418">
        <v>0</v>
      </c>
      <c r="E124" s="395" t="s">
        <v>683</v>
      </c>
      <c r="F124" s="412">
        <v>3.2</v>
      </c>
      <c r="G124" s="395" t="s">
        <v>683</v>
      </c>
      <c r="H124" s="395" t="s">
        <v>683</v>
      </c>
      <c r="I124" s="395">
        <v>3.2</v>
      </c>
      <c r="J124" s="616">
        <v>0.3</v>
      </c>
      <c r="K124" s="418" t="s">
        <v>683</v>
      </c>
      <c r="L124" s="321"/>
      <c r="M124" s="401"/>
      <c r="N124" s="401"/>
    </row>
    <row r="125" spans="1:22" ht="14.25" customHeight="1">
      <c r="A125" s="610">
        <v>33</v>
      </c>
      <c r="B125" s="458"/>
      <c r="C125" s="401"/>
      <c r="D125" s="418">
        <v>0.1</v>
      </c>
      <c r="E125" s="395">
        <v>0</v>
      </c>
      <c r="F125" s="412">
        <v>24.5</v>
      </c>
      <c r="G125" s="395">
        <v>0.1</v>
      </c>
      <c r="H125" s="412">
        <v>0.1</v>
      </c>
      <c r="I125" s="395">
        <v>23.8</v>
      </c>
      <c r="J125" s="616">
        <v>0.5</v>
      </c>
      <c r="K125" s="418">
        <v>0</v>
      </c>
      <c r="L125" s="321"/>
    </row>
    <row r="126" spans="1:22" ht="14.25" customHeight="1">
      <c r="A126" s="610"/>
      <c r="B126" s="458" t="s">
        <v>802</v>
      </c>
      <c r="C126" s="401"/>
      <c r="D126" s="418">
        <v>0.1</v>
      </c>
      <c r="E126" s="395">
        <v>0</v>
      </c>
      <c r="F126" s="412">
        <v>24.5</v>
      </c>
      <c r="G126" s="395">
        <v>0.1</v>
      </c>
      <c r="H126" s="412">
        <v>0.1</v>
      </c>
      <c r="I126" s="395">
        <v>23.8</v>
      </c>
      <c r="J126" s="616">
        <v>0.5</v>
      </c>
      <c r="K126" s="418">
        <v>0</v>
      </c>
      <c r="L126" s="412"/>
    </row>
    <row r="127" spans="1:22" s="613" customFormat="1" ht="14.25" customHeight="1">
      <c r="A127" s="610"/>
      <c r="B127" s="617"/>
      <c r="C127" s="296" t="s">
        <v>1514</v>
      </c>
      <c r="D127" s="420">
        <v>12.8</v>
      </c>
      <c r="E127" s="419">
        <v>12.3</v>
      </c>
      <c r="F127" s="422">
        <v>150012.70000000001</v>
      </c>
      <c r="G127" s="419">
        <v>164.3</v>
      </c>
      <c r="H127" s="422">
        <v>61.8</v>
      </c>
      <c r="I127" s="419">
        <v>149624.9</v>
      </c>
      <c r="J127" s="612">
        <v>13803.8</v>
      </c>
      <c r="K127" s="420">
        <v>1510.1</v>
      </c>
      <c r="L127" s="615"/>
    </row>
    <row r="128" spans="1:22" s="613" customFormat="1" ht="14.25" customHeight="1">
      <c r="A128" s="610"/>
      <c r="B128" s="617"/>
      <c r="C128" s="549" t="s">
        <v>1513</v>
      </c>
      <c r="D128" s="420"/>
      <c r="E128" s="419"/>
      <c r="F128" s="422"/>
      <c r="G128" s="419"/>
      <c r="H128" s="422"/>
      <c r="I128" s="419"/>
      <c r="J128" s="612"/>
      <c r="K128" s="420"/>
      <c r="L128" s="615"/>
    </row>
    <row r="129" spans="1:12" ht="14.25" customHeight="1">
      <c r="A129" s="610">
        <v>35</v>
      </c>
      <c r="B129" s="458"/>
      <c r="C129" s="401"/>
      <c r="D129" s="418">
        <v>12.8</v>
      </c>
      <c r="E129" s="395">
        <v>12.3</v>
      </c>
      <c r="F129" s="412">
        <v>150012.70000000001</v>
      </c>
      <c r="G129" s="395">
        <v>164.3</v>
      </c>
      <c r="H129" s="412">
        <v>61.8</v>
      </c>
      <c r="I129" s="395">
        <v>149624.9</v>
      </c>
      <c r="J129" s="616">
        <v>13803.8</v>
      </c>
      <c r="K129" s="418">
        <v>1510.1</v>
      </c>
      <c r="L129" s="321"/>
    </row>
    <row r="130" spans="1:12" ht="14.25" customHeight="1">
      <c r="A130" s="610"/>
      <c r="B130" s="458" t="s">
        <v>474</v>
      </c>
      <c r="D130" s="418">
        <v>6.3</v>
      </c>
      <c r="E130" s="395">
        <v>6</v>
      </c>
      <c r="F130" s="412">
        <v>122427</v>
      </c>
      <c r="G130" s="395">
        <v>111.6</v>
      </c>
      <c r="H130" s="412">
        <v>43.1</v>
      </c>
      <c r="I130" s="395">
        <v>122163.4</v>
      </c>
      <c r="J130" s="616">
        <v>12388.7</v>
      </c>
      <c r="K130" s="418">
        <v>1437.7</v>
      </c>
      <c r="L130" s="412"/>
    </row>
    <row r="131" spans="1:12" ht="14.25" customHeight="1">
      <c r="A131" s="610"/>
      <c r="B131" s="458" t="s">
        <v>803</v>
      </c>
      <c r="C131" s="401"/>
      <c r="D131" s="395" t="s">
        <v>683</v>
      </c>
      <c r="E131" s="395" t="s">
        <v>683</v>
      </c>
      <c r="F131" s="412">
        <v>58.2</v>
      </c>
      <c r="G131" s="395">
        <v>0</v>
      </c>
      <c r="H131" s="412">
        <v>0.1</v>
      </c>
      <c r="I131" s="395">
        <v>53.7</v>
      </c>
      <c r="J131" s="395"/>
      <c r="K131" s="418" t="s">
        <v>683</v>
      </c>
      <c r="L131" s="321"/>
    </row>
    <row r="132" spans="1:12" ht="14.25" customHeight="1">
      <c r="A132" s="610"/>
      <c r="B132" s="458" t="s">
        <v>475</v>
      </c>
      <c r="C132" s="401"/>
      <c r="D132" s="418">
        <v>6.5</v>
      </c>
      <c r="E132" s="395">
        <v>6.3</v>
      </c>
      <c r="F132" s="412">
        <v>27527.599999999999</v>
      </c>
      <c r="G132" s="395">
        <v>52.7</v>
      </c>
      <c r="H132" s="412">
        <v>18.7</v>
      </c>
      <c r="I132" s="395">
        <v>27407.8</v>
      </c>
      <c r="J132" s="616">
        <v>1415.1</v>
      </c>
      <c r="K132" s="418">
        <v>72.400000000000006</v>
      </c>
      <c r="L132" s="321"/>
    </row>
    <row r="133" spans="1:12" s="613" customFormat="1" ht="14.25" customHeight="1">
      <c r="A133" s="610"/>
      <c r="B133" s="617"/>
      <c r="C133" s="296" t="s">
        <v>1516</v>
      </c>
      <c r="D133" s="420">
        <v>0.3</v>
      </c>
      <c r="E133" s="419">
        <v>0.1</v>
      </c>
      <c r="F133" s="422">
        <v>371.2</v>
      </c>
      <c r="G133" s="419">
        <v>1.1000000000000001</v>
      </c>
      <c r="H133" s="422">
        <v>1.2</v>
      </c>
      <c r="I133" s="419">
        <v>367.1</v>
      </c>
      <c r="J133" s="612">
        <v>20.3</v>
      </c>
      <c r="K133" s="420">
        <v>0.9</v>
      </c>
      <c r="L133" s="422"/>
    </row>
    <row r="134" spans="1:12" s="613" customFormat="1" ht="14.25" customHeight="1">
      <c r="A134" s="610"/>
      <c r="B134" s="617"/>
      <c r="C134" s="549" t="s">
        <v>1517</v>
      </c>
      <c r="D134" s="420"/>
      <c r="E134" s="419"/>
      <c r="F134" s="422"/>
      <c r="G134" s="419"/>
      <c r="H134" s="422"/>
      <c r="I134" s="419"/>
      <c r="J134" s="612"/>
      <c r="K134" s="420"/>
      <c r="L134" s="422"/>
    </row>
    <row r="135" spans="1:12" ht="14.25" customHeight="1">
      <c r="A135" s="610">
        <v>36</v>
      </c>
      <c r="B135" s="458"/>
      <c r="C135" s="401"/>
      <c r="D135" s="418">
        <v>0</v>
      </c>
      <c r="E135" s="395">
        <v>0</v>
      </c>
      <c r="F135" s="412">
        <v>62.8</v>
      </c>
      <c r="G135" s="395">
        <v>0.2</v>
      </c>
      <c r="H135" s="412">
        <v>0.2</v>
      </c>
      <c r="I135" s="395">
        <v>62.3</v>
      </c>
      <c r="J135" s="616">
        <v>0.4</v>
      </c>
      <c r="K135" s="418" t="s">
        <v>683</v>
      </c>
      <c r="L135" s="321"/>
    </row>
    <row r="136" spans="1:12" ht="14.25" customHeight="1">
      <c r="A136" s="610"/>
      <c r="B136" s="458" t="s">
        <v>804</v>
      </c>
      <c r="C136" s="401"/>
      <c r="D136" s="418">
        <v>0</v>
      </c>
      <c r="E136" s="395">
        <v>0</v>
      </c>
      <c r="F136" s="412">
        <v>62.8</v>
      </c>
      <c r="G136" s="395">
        <v>0.2</v>
      </c>
      <c r="H136" s="412">
        <v>0.2</v>
      </c>
      <c r="I136" s="395">
        <v>62.3</v>
      </c>
      <c r="J136" s="616">
        <v>0.4</v>
      </c>
      <c r="K136" s="418" t="s">
        <v>683</v>
      </c>
      <c r="L136" s="321"/>
    </row>
    <row r="137" spans="1:12" ht="14.25" customHeight="1">
      <c r="A137" s="610">
        <v>37</v>
      </c>
      <c r="B137" s="458"/>
      <c r="C137" s="401"/>
      <c r="D137" s="418">
        <v>0.1</v>
      </c>
      <c r="E137" s="395">
        <v>0.1</v>
      </c>
      <c r="F137" s="412">
        <v>128.69999999999999</v>
      </c>
      <c r="G137" s="395">
        <v>0.4</v>
      </c>
      <c r="H137" s="412">
        <v>0.4</v>
      </c>
      <c r="I137" s="395">
        <v>127.6</v>
      </c>
      <c r="J137" s="616">
        <v>1.7</v>
      </c>
      <c r="K137" s="418">
        <v>0</v>
      </c>
      <c r="L137" s="412"/>
    </row>
    <row r="138" spans="1:12" ht="14.25" customHeight="1">
      <c r="A138" s="610"/>
      <c r="B138" s="458" t="s">
        <v>805</v>
      </c>
      <c r="C138" s="401"/>
      <c r="D138" s="418">
        <v>0.1</v>
      </c>
      <c r="E138" s="395">
        <v>0.1</v>
      </c>
      <c r="F138" s="412">
        <v>128.69999999999999</v>
      </c>
      <c r="G138" s="395">
        <v>0.4</v>
      </c>
      <c r="H138" s="412">
        <v>0.4</v>
      </c>
      <c r="I138" s="395">
        <v>127.6</v>
      </c>
      <c r="J138" s="616">
        <v>1.7</v>
      </c>
      <c r="K138" s="418">
        <v>0</v>
      </c>
      <c r="L138" s="321"/>
    </row>
    <row r="139" spans="1:12" ht="14.25" customHeight="1">
      <c r="A139" s="610">
        <v>38</v>
      </c>
      <c r="B139" s="458"/>
      <c r="C139" s="401"/>
      <c r="D139" s="418">
        <v>0.2</v>
      </c>
      <c r="E139" s="395">
        <v>0</v>
      </c>
      <c r="F139" s="412">
        <v>179.7</v>
      </c>
      <c r="G139" s="395">
        <v>0.6</v>
      </c>
      <c r="H139" s="412">
        <v>0.6</v>
      </c>
      <c r="I139" s="395">
        <v>177.2</v>
      </c>
      <c r="J139" s="616">
        <v>18.3</v>
      </c>
      <c r="K139" s="418">
        <v>0.9</v>
      </c>
      <c r="L139" s="321"/>
    </row>
    <row r="140" spans="1:12" ht="14.25" customHeight="1">
      <c r="A140" s="610"/>
      <c r="B140" s="458" t="s">
        <v>806</v>
      </c>
      <c r="D140" s="418">
        <v>0</v>
      </c>
      <c r="E140" s="395">
        <v>0</v>
      </c>
      <c r="F140" s="412">
        <v>93.8</v>
      </c>
      <c r="G140" s="395">
        <v>0.2</v>
      </c>
      <c r="H140" s="412">
        <v>0.2</v>
      </c>
      <c r="I140" s="395">
        <v>92.8</v>
      </c>
      <c r="J140" s="616">
        <v>0.6</v>
      </c>
      <c r="K140" s="418" t="s">
        <v>683</v>
      </c>
      <c r="L140" s="412"/>
    </row>
    <row r="141" spans="1:12" ht="14.25" customHeight="1">
      <c r="A141" s="610"/>
      <c r="B141" s="458" t="s">
        <v>425</v>
      </c>
      <c r="C141" s="401"/>
      <c r="D141" s="418">
        <v>0</v>
      </c>
      <c r="E141" s="395">
        <v>0</v>
      </c>
      <c r="F141" s="412">
        <v>61.1</v>
      </c>
      <c r="G141" s="395">
        <v>0.2</v>
      </c>
      <c r="H141" s="412">
        <v>0.2</v>
      </c>
      <c r="I141" s="395">
        <v>59.9</v>
      </c>
      <c r="J141" s="616">
        <v>14.1</v>
      </c>
      <c r="K141" s="418">
        <v>0.9</v>
      </c>
      <c r="L141" s="321"/>
    </row>
    <row r="142" spans="1:12" ht="14.25" customHeight="1">
      <c r="A142" s="610"/>
      <c r="B142" s="458" t="s">
        <v>807</v>
      </c>
      <c r="C142" s="401"/>
      <c r="D142" s="418">
        <v>0.1</v>
      </c>
      <c r="E142" s="395">
        <v>0</v>
      </c>
      <c r="F142" s="412">
        <v>24.9</v>
      </c>
      <c r="G142" s="395">
        <v>0.2</v>
      </c>
      <c r="H142" s="412">
        <v>0.2</v>
      </c>
      <c r="I142" s="395">
        <v>24.4</v>
      </c>
      <c r="J142" s="616">
        <v>3.6</v>
      </c>
      <c r="K142" s="418" t="s">
        <v>683</v>
      </c>
      <c r="L142" s="321"/>
    </row>
    <row r="143" spans="1:12" s="613" customFormat="1" ht="14.25" customHeight="1">
      <c r="A143" s="610"/>
      <c r="B143" s="617"/>
      <c r="C143" s="296" t="s">
        <v>1518</v>
      </c>
      <c r="D143" s="420">
        <v>0.1</v>
      </c>
      <c r="E143" s="419">
        <v>0</v>
      </c>
      <c r="F143" s="422">
        <v>21.2</v>
      </c>
      <c r="G143" s="419">
        <v>0.1</v>
      </c>
      <c r="H143" s="422">
        <v>0.2</v>
      </c>
      <c r="I143" s="419">
        <v>20.9</v>
      </c>
      <c r="J143" s="612">
        <v>0.1</v>
      </c>
      <c r="K143" s="420">
        <v>0.5</v>
      </c>
      <c r="L143" s="422"/>
    </row>
    <row r="144" spans="1:12" s="613" customFormat="1" ht="14.25" customHeight="1">
      <c r="A144" s="610"/>
      <c r="B144" s="617"/>
      <c r="C144" s="549" t="s">
        <v>1515</v>
      </c>
      <c r="D144" s="420"/>
      <c r="E144" s="419"/>
      <c r="F144" s="422"/>
      <c r="G144" s="419"/>
      <c r="H144" s="422"/>
      <c r="I144" s="419"/>
      <c r="J144" s="612"/>
      <c r="K144" s="420"/>
      <c r="L144" s="422"/>
    </row>
    <row r="145" spans="1:12" ht="14.25" customHeight="1">
      <c r="A145" s="610">
        <v>41</v>
      </c>
      <c r="B145" s="458"/>
      <c r="C145" s="401"/>
      <c r="D145" s="418">
        <v>0</v>
      </c>
      <c r="E145" s="395">
        <v>0</v>
      </c>
      <c r="F145" s="412">
        <v>11.6</v>
      </c>
      <c r="G145" s="395">
        <v>0</v>
      </c>
      <c r="H145" s="412">
        <v>0</v>
      </c>
      <c r="I145" s="395">
        <v>11.6</v>
      </c>
      <c r="J145" s="616">
        <v>0</v>
      </c>
      <c r="K145" s="418">
        <v>0</v>
      </c>
      <c r="L145" s="321"/>
    </row>
    <row r="146" spans="1:12" ht="14.25" customHeight="1">
      <c r="A146" s="610"/>
      <c r="B146" s="458" t="s">
        <v>808</v>
      </c>
      <c r="C146" s="401"/>
      <c r="D146" s="418">
        <v>0</v>
      </c>
      <c r="E146" s="395">
        <v>0</v>
      </c>
      <c r="F146" s="412">
        <v>3.3</v>
      </c>
      <c r="G146" s="395">
        <v>0</v>
      </c>
      <c r="H146" s="412">
        <v>0</v>
      </c>
      <c r="I146" s="395">
        <v>3.3</v>
      </c>
      <c r="J146" s="616">
        <v>0</v>
      </c>
      <c r="K146" s="418" t="s">
        <v>683</v>
      </c>
      <c r="L146" s="321"/>
    </row>
    <row r="147" spans="1:12" ht="14.25" customHeight="1">
      <c r="A147" s="610"/>
      <c r="B147" s="458" t="s">
        <v>809</v>
      </c>
      <c r="C147" s="401"/>
      <c r="D147" s="418">
        <v>0</v>
      </c>
      <c r="E147" s="395">
        <v>0</v>
      </c>
      <c r="F147" s="412">
        <v>8.3000000000000007</v>
      </c>
      <c r="G147" s="395">
        <v>0</v>
      </c>
      <c r="H147" s="412">
        <v>0</v>
      </c>
      <c r="I147" s="395">
        <v>8.1999999999999993</v>
      </c>
      <c r="J147" s="395" t="s">
        <v>683</v>
      </c>
      <c r="K147" s="418">
        <v>0</v>
      </c>
      <c r="L147" s="412"/>
    </row>
    <row r="148" spans="1:12" ht="14.25" customHeight="1">
      <c r="A148" s="610">
        <v>42</v>
      </c>
      <c r="B148" s="458"/>
      <c r="C148" s="401"/>
      <c r="D148" s="418">
        <v>0</v>
      </c>
      <c r="E148" s="395">
        <v>0</v>
      </c>
      <c r="F148" s="412">
        <v>7.3</v>
      </c>
      <c r="G148" s="395">
        <v>0</v>
      </c>
      <c r="H148" s="412">
        <v>0.1</v>
      </c>
      <c r="I148" s="395">
        <v>7.1</v>
      </c>
      <c r="J148" s="616">
        <v>0</v>
      </c>
      <c r="K148" s="418">
        <v>0.5</v>
      </c>
      <c r="L148" s="321"/>
    </row>
    <row r="149" spans="1:12" ht="14.25" customHeight="1">
      <c r="A149" s="610"/>
      <c r="B149" s="458" t="s">
        <v>810</v>
      </c>
      <c r="C149" s="401"/>
      <c r="D149" s="418">
        <v>0</v>
      </c>
      <c r="E149" s="395">
        <v>0</v>
      </c>
      <c r="F149" s="412">
        <v>7</v>
      </c>
      <c r="G149" s="395">
        <v>0</v>
      </c>
      <c r="H149" s="412">
        <v>0.1</v>
      </c>
      <c r="I149" s="395">
        <v>6.8</v>
      </c>
      <c r="J149" s="616">
        <v>0</v>
      </c>
      <c r="K149" s="418">
        <v>0.5</v>
      </c>
      <c r="L149" s="321"/>
    </row>
    <row r="150" spans="1:12" ht="14.25" customHeight="1">
      <c r="B150" s="458" t="s">
        <v>817</v>
      </c>
      <c r="D150" s="395" t="s">
        <v>683</v>
      </c>
      <c r="E150" s="395" t="s">
        <v>683</v>
      </c>
      <c r="F150" s="412">
        <v>0.3</v>
      </c>
      <c r="G150" s="395" t="s">
        <v>683</v>
      </c>
      <c r="H150" s="395" t="s">
        <v>683</v>
      </c>
      <c r="I150" s="395">
        <v>0.3</v>
      </c>
      <c r="J150" s="395" t="s">
        <v>683</v>
      </c>
      <c r="K150" s="418" t="s">
        <v>683</v>
      </c>
      <c r="L150" s="412"/>
    </row>
    <row r="151" spans="1:12" ht="14.25" customHeight="1">
      <c r="A151" s="610">
        <v>43</v>
      </c>
      <c r="B151" s="458"/>
      <c r="D151" s="418">
        <v>0</v>
      </c>
      <c r="E151" s="395">
        <v>0</v>
      </c>
      <c r="F151" s="412">
        <v>2.2000000000000002</v>
      </c>
      <c r="G151" s="395">
        <v>0</v>
      </c>
      <c r="H151" s="412">
        <v>0</v>
      </c>
      <c r="I151" s="395">
        <v>2.2000000000000002</v>
      </c>
      <c r="J151" s="616">
        <v>0</v>
      </c>
      <c r="K151" s="418" t="s">
        <v>683</v>
      </c>
      <c r="L151" s="321"/>
    </row>
    <row r="152" spans="1:12" ht="14.25" customHeight="1">
      <c r="A152" s="610"/>
      <c r="B152" s="458" t="s">
        <v>811</v>
      </c>
      <c r="D152" s="418">
        <v>0</v>
      </c>
      <c r="E152" s="395">
        <v>0</v>
      </c>
      <c r="F152" s="412">
        <v>2.2000000000000002</v>
      </c>
      <c r="G152" s="395">
        <v>0</v>
      </c>
      <c r="H152" s="412">
        <v>0</v>
      </c>
      <c r="I152" s="395">
        <v>2.2000000000000002</v>
      </c>
      <c r="J152" s="616">
        <v>0</v>
      </c>
      <c r="K152" s="418" t="s">
        <v>683</v>
      </c>
      <c r="L152" s="321"/>
    </row>
    <row r="153" spans="1:12" s="613" customFormat="1" ht="14.25" customHeight="1">
      <c r="A153" s="610"/>
      <c r="B153" s="617"/>
      <c r="C153" s="296" t="s">
        <v>1520</v>
      </c>
      <c r="D153" s="420">
        <v>0</v>
      </c>
      <c r="E153" s="419">
        <v>0</v>
      </c>
      <c r="F153" s="422">
        <v>14.9</v>
      </c>
      <c r="G153" s="419">
        <v>0.1</v>
      </c>
      <c r="H153" s="422">
        <v>0</v>
      </c>
      <c r="I153" s="419">
        <v>14.3</v>
      </c>
      <c r="J153" s="612">
        <v>0.6</v>
      </c>
      <c r="K153" s="420">
        <v>0</v>
      </c>
      <c r="L153" s="422"/>
    </row>
    <row r="154" spans="1:12" s="613" customFormat="1" ht="14.25" customHeight="1">
      <c r="A154" s="610"/>
      <c r="B154" s="617"/>
      <c r="C154" s="549" t="s">
        <v>1519</v>
      </c>
      <c r="D154" s="419"/>
      <c r="E154" s="419"/>
      <c r="F154" s="419"/>
      <c r="G154" s="419"/>
      <c r="H154" s="419"/>
      <c r="I154" s="419"/>
      <c r="J154" s="419"/>
      <c r="K154" s="420"/>
      <c r="L154" s="422"/>
    </row>
    <row r="155" spans="1:12" s="613" customFormat="1" ht="14.25" customHeight="1">
      <c r="A155" s="610"/>
      <c r="B155" s="617"/>
      <c r="C155" s="296" t="s">
        <v>1522</v>
      </c>
      <c r="D155" s="419">
        <v>0.1</v>
      </c>
      <c r="E155" s="419">
        <v>0.1</v>
      </c>
      <c r="F155" s="419">
        <v>21.3</v>
      </c>
      <c r="G155" s="419">
        <v>0.1</v>
      </c>
      <c r="H155" s="419">
        <v>0.3</v>
      </c>
      <c r="I155" s="419">
        <v>20.9</v>
      </c>
      <c r="J155" s="419">
        <v>0</v>
      </c>
      <c r="K155" s="420" t="s">
        <v>683</v>
      </c>
      <c r="L155" s="615"/>
    </row>
    <row r="156" spans="1:12" s="613" customFormat="1" ht="14.25" customHeight="1">
      <c r="A156" s="610"/>
      <c r="B156" s="617"/>
      <c r="C156" s="549" t="s">
        <v>1521</v>
      </c>
      <c r="D156" s="419"/>
      <c r="E156" s="422"/>
      <c r="F156" s="419"/>
      <c r="G156" s="422"/>
      <c r="H156" s="419"/>
      <c r="I156" s="422"/>
      <c r="J156" s="419"/>
      <c r="K156" s="420"/>
      <c r="L156" s="615"/>
    </row>
    <row r="157" spans="1:12" s="613" customFormat="1" ht="14.25" customHeight="1">
      <c r="A157" s="610"/>
      <c r="B157" s="617"/>
      <c r="C157" s="296" t="s">
        <v>1524</v>
      </c>
      <c r="D157" s="419">
        <v>0</v>
      </c>
      <c r="E157" s="422">
        <v>0</v>
      </c>
      <c r="F157" s="419">
        <v>28.9</v>
      </c>
      <c r="G157" s="422">
        <v>0.1</v>
      </c>
      <c r="H157" s="419">
        <v>0.1</v>
      </c>
      <c r="I157" s="422">
        <v>28.8</v>
      </c>
      <c r="J157" s="419">
        <v>0.3</v>
      </c>
      <c r="K157" s="420" t="s">
        <v>683</v>
      </c>
      <c r="L157" s="615"/>
    </row>
    <row r="158" spans="1:12" s="613" customFormat="1" ht="14.25" customHeight="1">
      <c r="A158" s="610"/>
      <c r="B158" s="617"/>
      <c r="C158" s="549" t="s">
        <v>1523</v>
      </c>
      <c r="D158" s="419"/>
      <c r="E158" s="422"/>
      <c r="F158" s="419"/>
      <c r="G158" s="422"/>
      <c r="H158" s="419"/>
      <c r="I158" s="422"/>
      <c r="J158" s="419"/>
      <c r="K158" s="420"/>
      <c r="L158" s="615"/>
    </row>
    <row r="159" spans="1:12" s="613" customFormat="1" ht="14.25" customHeight="1">
      <c r="A159" s="610"/>
      <c r="B159" s="617"/>
      <c r="C159" s="296" t="s">
        <v>1144</v>
      </c>
      <c r="D159" s="419">
        <v>0.6</v>
      </c>
      <c r="E159" s="422">
        <v>0.3</v>
      </c>
      <c r="F159" s="419">
        <v>1084.0999999999999</v>
      </c>
      <c r="G159" s="422">
        <v>1.2</v>
      </c>
      <c r="H159" s="419">
        <v>4.0999999999999996</v>
      </c>
      <c r="I159" s="422">
        <v>1074.2</v>
      </c>
      <c r="J159" s="419">
        <v>2.1</v>
      </c>
      <c r="K159" s="420">
        <v>0</v>
      </c>
      <c r="L159" s="422"/>
    </row>
    <row r="160" spans="1:12" ht="11.25" customHeight="1">
      <c r="A160" s="423"/>
      <c r="B160" s="409"/>
      <c r="C160" s="549" t="s">
        <v>1525</v>
      </c>
      <c r="D160" s="395"/>
      <c r="E160" s="395"/>
      <c r="F160" s="395"/>
      <c r="G160" s="395"/>
      <c r="H160" s="395"/>
      <c r="I160" s="395"/>
      <c r="J160" s="395"/>
      <c r="K160" s="418"/>
      <c r="L160" s="412"/>
    </row>
    <row r="161" spans="1:12" ht="16.5" customHeight="1">
      <c r="A161" s="401"/>
      <c r="B161" s="607" t="s">
        <v>1196</v>
      </c>
      <c r="C161" s="401"/>
      <c r="D161" s="412"/>
      <c r="E161" s="412"/>
      <c r="F161" s="412"/>
      <c r="G161" s="412"/>
      <c r="H161" s="412"/>
      <c r="I161" s="412"/>
      <c r="J161" s="412"/>
      <c r="K161" s="412"/>
      <c r="L161" s="412"/>
    </row>
    <row r="162" spans="1:12" s="622" customFormat="1" ht="16.5" customHeight="1">
      <c r="A162" s="439"/>
      <c r="B162" s="623" t="s">
        <v>1526</v>
      </c>
      <c r="C162" s="439"/>
      <c r="D162" s="624"/>
      <c r="E162" s="624"/>
      <c r="F162" s="624"/>
      <c r="G162" s="624"/>
      <c r="H162" s="624"/>
      <c r="I162" s="624"/>
      <c r="J162" s="624"/>
      <c r="K162" s="624"/>
      <c r="L162" s="624"/>
    </row>
    <row r="163" spans="1:12" ht="11.25" customHeight="1">
      <c r="A163" s="401"/>
      <c r="B163" s="401"/>
      <c r="C163" s="401"/>
      <c r="D163" s="412"/>
      <c r="E163" s="412"/>
      <c r="F163" s="412"/>
      <c r="G163" s="412"/>
      <c r="H163" s="412"/>
      <c r="I163" s="412"/>
      <c r="J163" s="412"/>
      <c r="K163" s="412"/>
      <c r="L163" s="412"/>
    </row>
    <row r="164" spans="1:12" ht="11.25" customHeight="1">
      <c r="A164" s="401"/>
      <c r="B164" s="401"/>
      <c r="C164" s="401"/>
      <c r="D164" s="412"/>
      <c r="E164" s="412"/>
      <c r="F164" s="412"/>
      <c r="G164" s="412"/>
      <c r="H164" s="412"/>
      <c r="I164" s="412"/>
      <c r="J164" s="412"/>
      <c r="K164" s="412"/>
      <c r="L164" s="412"/>
    </row>
    <row r="165" spans="1:12" ht="11.25" customHeight="1">
      <c r="A165" s="401"/>
      <c r="B165" s="401"/>
      <c r="C165" s="401"/>
      <c r="D165" s="412"/>
      <c r="E165" s="412"/>
      <c r="F165" s="412"/>
      <c r="G165" s="412"/>
      <c r="H165" s="412"/>
      <c r="I165" s="412"/>
      <c r="J165" s="412"/>
      <c r="K165" s="412"/>
      <c r="L165" s="412"/>
    </row>
    <row r="166" spans="1:12" ht="11.25" customHeight="1">
      <c r="A166" s="401"/>
      <c r="B166" s="401"/>
      <c r="C166" s="401"/>
      <c r="D166" s="412"/>
      <c r="E166" s="412"/>
      <c r="F166" s="412"/>
      <c r="G166" s="412"/>
      <c r="H166" s="412"/>
      <c r="I166" s="412"/>
      <c r="J166" s="412"/>
      <c r="K166" s="412"/>
      <c r="L166" s="412"/>
    </row>
    <row r="167" spans="1:12" ht="11.25" customHeight="1">
      <c r="A167" s="401"/>
      <c r="B167" s="401"/>
      <c r="C167" s="401"/>
      <c r="D167" s="412"/>
      <c r="E167" s="412"/>
      <c r="F167" s="412"/>
      <c r="G167" s="412"/>
      <c r="H167" s="412"/>
      <c r="I167" s="412"/>
      <c r="J167" s="412"/>
      <c r="K167" s="412"/>
      <c r="L167" s="412"/>
    </row>
    <row r="168" spans="1:12" ht="11.25" customHeight="1">
      <c r="A168" s="401"/>
      <c r="B168" s="401"/>
      <c r="C168" s="401"/>
      <c r="D168" s="412"/>
      <c r="E168" s="412"/>
      <c r="F168" s="412"/>
      <c r="G168" s="412"/>
      <c r="H168" s="412"/>
      <c r="I168" s="412"/>
      <c r="J168" s="412"/>
      <c r="K168" s="412"/>
      <c r="L168" s="412"/>
    </row>
    <row r="169" spans="1:12" ht="11.25" customHeight="1">
      <c r="A169" s="401"/>
      <c r="B169" s="401"/>
      <c r="C169" s="401"/>
      <c r="D169" s="412"/>
      <c r="E169" s="412"/>
      <c r="F169" s="412"/>
      <c r="G169" s="412"/>
      <c r="H169" s="412"/>
      <c r="I169" s="412"/>
      <c r="J169" s="412"/>
      <c r="K169" s="412"/>
      <c r="L169" s="412"/>
    </row>
    <row r="170" spans="1:12" ht="11.25" customHeight="1">
      <c r="A170" s="401"/>
      <c r="B170" s="401"/>
      <c r="C170" s="401"/>
      <c r="D170" s="412"/>
      <c r="E170" s="412"/>
      <c r="F170" s="412"/>
      <c r="G170" s="412"/>
      <c r="H170" s="412"/>
      <c r="I170" s="412"/>
      <c r="J170" s="412"/>
      <c r="K170" s="412"/>
      <c r="L170" s="412"/>
    </row>
    <row r="171" spans="1:12" ht="11.25" customHeight="1">
      <c r="A171" s="401"/>
      <c r="B171" s="401"/>
      <c r="C171" s="401"/>
      <c r="D171" s="412"/>
      <c r="E171" s="412"/>
      <c r="F171" s="412"/>
      <c r="G171" s="412"/>
      <c r="H171" s="412"/>
      <c r="I171" s="412"/>
      <c r="J171" s="412"/>
      <c r="K171" s="412"/>
      <c r="L171" s="412"/>
    </row>
    <row r="172" spans="1:12" ht="11.25" customHeight="1">
      <c r="A172" s="401"/>
      <c r="B172" s="401"/>
      <c r="C172" s="401"/>
      <c r="D172" s="412"/>
      <c r="E172" s="412"/>
      <c r="F172" s="412"/>
      <c r="G172" s="412"/>
      <c r="H172" s="412"/>
      <c r="I172" s="412"/>
      <c r="J172" s="412"/>
      <c r="K172" s="412"/>
      <c r="L172" s="412"/>
    </row>
    <row r="173" spans="1:12" ht="11.25" customHeight="1">
      <c r="A173" s="401"/>
      <c r="B173" s="401"/>
      <c r="C173" s="401"/>
      <c r="D173" s="412"/>
      <c r="E173" s="412"/>
      <c r="F173" s="412"/>
      <c r="G173" s="412"/>
      <c r="H173" s="412"/>
      <c r="I173" s="412"/>
      <c r="J173" s="412"/>
      <c r="K173" s="412"/>
      <c r="L173" s="412"/>
    </row>
    <row r="174" spans="1:12" ht="11.25" customHeight="1">
      <c r="A174" s="401"/>
      <c r="B174" s="401"/>
      <c r="C174" s="401"/>
      <c r="D174" s="412"/>
      <c r="E174" s="412"/>
      <c r="F174" s="412"/>
      <c r="G174" s="412"/>
      <c r="H174" s="412"/>
      <c r="I174" s="412"/>
      <c r="J174" s="412"/>
      <c r="K174" s="412"/>
      <c r="L174" s="412"/>
    </row>
    <row r="175" spans="1:12" ht="11.25" customHeight="1">
      <c r="A175" s="401"/>
      <c r="B175" s="401"/>
      <c r="C175" s="401"/>
      <c r="D175" s="412"/>
      <c r="E175" s="412"/>
      <c r="F175" s="412"/>
      <c r="G175" s="412"/>
      <c r="H175" s="412"/>
      <c r="I175" s="412"/>
      <c r="J175" s="412"/>
      <c r="K175" s="412"/>
      <c r="L175" s="412"/>
    </row>
    <row r="176" spans="1:12" ht="11.25" customHeight="1">
      <c r="A176" s="401"/>
      <c r="B176" s="401"/>
      <c r="C176" s="401"/>
      <c r="D176" s="412"/>
      <c r="E176" s="412"/>
      <c r="F176" s="412"/>
      <c r="G176" s="412"/>
      <c r="H176" s="412"/>
      <c r="I176" s="412"/>
      <c r="J176" s="412"/>
      <c r="K176" s="412"/>
      <c r="L176" s="412"/>
    </row>
    <row r="177" spans="1:12" ht="11.25" customHeight="1">
      <c r="A177" s="401"/>
      <c r="B177" s="401"/>
      <c r="D177" s="412"/>
      <c r="E177" s="412"/>
      <c r="F177" s="412"/>
      <c r="G177" s="412"/>
      <c r="H177" s="412"/>
      <c r="I177" s="412"/>
      <c r="J177" s="412"/>
      <c r="K177" s="412"/>
      <c r="L177" s="412"/>
    </row>
    <row r="178" spans="1:12" ht="11.25" customHeight="1">
      <c r="A178" s="401"/>
      <c r="B178" s="401"/>
      <c r="D178" s="412"/>
      <c r="E178" s="412"/>
      <c r="F178" s="412"/>
      <c r="G178" s="412"/>
      <c r="H178" s="412"/>
      <c r="I178" s="412"/>
      <c r="J178" s="412"/>
      <c r="K178" s="412"/>
      <c r="L178" s="412"/>
    </row>
    <row r="179" spans="1:12" ht="11.25" customHeight="1">
      <c r="A179" s="401"/>
      <c r="B179" s="401"/>
      <c r="D179" s="412"/>
      <c r="E179" s="412"/>
      <c r="F179" s="412"/>
      <c r="G179" s="412"/>
      <c r="H179" s="412"/>
      <c r="I179" s="412"/>
      <c r="J179" s="412"/>
      <c r="K179" s="412"/>
      <c r="L179" s="412"/>
    </row>
    <row r="180" spans="1:12" ht="11.25" customHeight="1">
      <c r="A180" s="401"/>
      <c r="B180" s="401"/>
      <c r="D180" s="412"/>
      <c r="E180" s="412"/>
      <c r="F180" s="412"/>
      <c r="G180" s="412"/>
      <c r="H180" s="412"/>
      <c r="I180" s="412"/>
      <c r="J180" s="412"/>
      <c r="K180" s="412"/>
      <c r="L180" s="412"/>
    </row>
    <row r="181" spans="1:12" ht="11.25" customHeight="1">
      <c r="A181" s="401"/>
      <c r="B181" s="401"/>
      <c r="C181" s="401"/>
      <c r="D181" s="412"/>
      <c r="E181" s="412"/>
      <c r="F181" s="412"/>
      <c r="G181" s="412"/>
      <c r="H181" s="412"/>
      <c r="I181" s="412"/>
      <c r="J181" s="412"/>
      <c r="K181" s="412"/>
      <c r="L181" s="412"/>
    </row>
    <row r="182" spans="1:12" ht="11.25" customHeight="1">
      <c r="A182" s="401"/>
      <c r="B182" s="401"/>
      <c r="C182" s="401"/>
      <c r="D182" s="412"/>
      <c r="E182" s="412"/>
      <c r="F182" s="412"/>
      <c r="G182" s="412"/>
      <c r="H182" s="412"/>
      <c r="I182" s="412"/>
      <c r="J182" s="412"/>
      <c r="K182" s="412"/>
      <c r="L182" s="412"/>
    </row>
    <row r="183" spans="1:12" ht="11.25" customHeight="1">
      <c r="A183" s="401"/>
      <c r="B183" s="401"/>
      <c r="C183" s="401"/>
      <c r="D183" s="412"/>
      <c r="E183" s="412"/>
      <c r="F183" s="412"/>
      <c r="G183" s="412"/>
      <c r="H183" s="412"/>
      <c r="I183" s="412"/>
      <c r="J183" s="412"/>
      <c r="K183" s="412"/>
      <c r="L183" s="412"/>
    </row>
    <row r="184" spans="1:12" ht="11.25" customHeight="1">
      <c r="A184" s="401"/>
      <c r="B184" s="401"/>
      <c r="C184" s="401"/>
      <c r="D184" s="412"/>
      <c r="E184" s="412"/>
      <c r="F184" s="412"/>
      <c r="G184" s="412"/>
      <c r="H184" s="412"/>
      <c r="I184" s="412"/>
      <c r="J184" s="412"/>
      <c r="K184" s="412"/>
      <c r="L184" s="412"/>
    </row>
    <row r="185" spans="1:12" ht="11.25" customHeight="1">
      <c r="A185" s="401"/>
      <c r="B185" s="401"/>
      <c r="C185" s="401"/>
      <c r="D185" s="412"/>
      <c r="E185" s="412"/>
      <c r="F185" s="412"/>
      <c r="G185" s="412"/>
      <c r="H185" s="412"/>
      <c r="I185" s="412"/>
      <c r="J185" s="412"/>
      <c r="K185" s="412"/>
      <c r="L185" s="412"/>
    </row>
    <row r="186" spans="1:12" ht="11.25" customHeight="1">
      <c r="A186" s="401"/>
      <c r="B186" s="401"/>
      <c r="C186" s="401"/>
      <c r="D186" s="412"/>
      <c r="E186" s="412"/>
      <c r="F186" s="412"/>
      <c r="G186" s="412"/>
      <c r="H186" s="412"/>
      <c r="I186" s="412"/>
      <c r="J186" s="412"/>
      <c r="K186" s="412"/>
      <c r="L186" s="412"/>
    </row>
    <row r="187" spans="1:12" ht="11.25" customHeight="1">
      <c r="A187" s="401"/>
      <c r="B187" s="401"/>
      <c r="C187" s="401"/>
      <c r="D187" s="412"/>
      <c r="E187" s="412"/>
      <c r="F187" s="412"/>
      <c r="G187" s="412"/>
      <c r="H187" s="412"/>
      <c r="I187" s="412"/>
      <c r="J187" s="412"/>
      <c r="K187" s="412"/>
      <c r="L187" s="412"/>
    </row>
    <row r="188" spans="1:12" ht="11.25" customHeight="1">
      <c r="A188" s="401"/>
      <c r="B188" s="401"/>
      <c r="C188" s="401"/>
      <c r="D188" s="412"/>
      <c r="E188" s="412"/>
      <c r="F188" s="412"/>
      <c r="G188" s="412"/>
      <c r="H188" s="412"/>
      <c r="I188" s="412"/>
      <c r="J188" s="412"/>
      <c r="K188" s="412"/>
      <c r="L188" s="412"/>
    </row>
    <row r="189" spans="1:12" ht="11.25" customHeight="1">
      <c r="A189" s="401"/>
      <c r="B189" s="401"/>
      <c r="C189" s="401"/>
      <c r="D189" s="412"/>
      <c r="E189" s="412"/>
      <c r="F189" s="412"/>
      <c r="G189" s="412"/>
      <c r="H189" s="412"/>
      <c r="I189" s="412"/>
      <c r="J189" s="412"/>
      <c r="K189" s="412"/>
      <c r="L189" s="412"/>
    </row>
    <row r="190" spans="1:12" ht="11.25" customHeight="1">
      <c r="A190" s="401"/>
      <c r="B190" s="401"/>
      <c r="C190" s="401"/>
      <c r="D190" s="412"/>
      <c r="E190" s="412"/>
      <c r="F190" s="412"/>
      <c r="G190" s="412"/>
      <c r="H190" s="412"/>
      <c r="I190" s="412"/>
      <c r="J190" s="412"/>
      <c r="K190" s="412"/>
      <c r="L190" s="412"/>
    </row>
    <row r="191" spans="1:12" ht="11.25" customHeight="1">
      <c r="A191" s="401"/>
      <c r="B191" s="401"/>
      <c r="C191" s="401"/>
      <c r="D191" s="412"/>
      <c r="E191" s="412"/>
      <c r="F191" s="412"/>
      <c r="G191" s="412"/>
      <c r="H191" s="412"/>
      <c r="I191" s="412"/>
      <c r="J191" s="412"/>
      <c r="K191" s="412"/>
      <c r="L191" s="412"/>
    </row>
    <row r="192" spans="1:12" ht="11.25" customHeight="1">
      <c r="A192" s="401"/>
      <c r="B192" s="401"/>
      <c r="C192" s="401"/>
      <c r="D192" s="412"/>
      <c r="E192" s="412"/>
      <c r="F192" s="412"/>
      <c r="G192" s="412"/>
      <c r="H192" s="412"/>
      <c r="I192" s="412"/>
      <c r="J192" s="412"/>
      <c r="K192" s="412"/>
      <c r="L192" s="412"/>
    </row>
    <row r="193" spans="1:12" ht="11.25" customHeight="1">
      <c r="A193" s="401"/>
      <c r="B193" s="401"/>
      <c r="C193" s="401"/>
      <c r="D193" s="412"/>
      <c r="E193" s="412"/>
      <c r="F193" s="412"/>
      <c r="G193" s="412"/>
      <c r="H193" s="412"/>
      <c r="I193" s="412"/>
      <c r="J193" s="412"/>
      <c r="K193" s="412"/>
      <c r="L193" s="412"/>
    </row>
    <row r="194" spans="1:12" ht="11.25" customHeight="1">
      <c r="A194" s="401"/>
      <c r="B194" s="401"/>
      <c r="C194" s="401"/>
      <c r="D194" s="412"/>
      <c r="E194" s="412"/>
      <c r="F194" s="412"/>
      <c r="G194" s="412"/>
      <c r="H194" s="412"/>
      <c r="I194" s="412"/>
      <c r="J194" s="412"/>
      <c r="K194" s="412"/>
      <c r="L194" s="412"/>
    </row>
    <row r="195" spans="1:12" ht="11.25" customHeight="1">
      <c r="A195" s="401"/>
      <c r="B195" s="401"/>
      <c r="C195" s="401"/>
      <c r="D195" s="412"/>
      <c r="E195" s="412"/>
      <c r="F195" s="412"/>
      <c r="G195" s="412"/>
      <c r="H195" s="412"/>
      <c r="I195" s="412"/>
      <c r="J195" s="412"/>
      <c r="K195" s="412"/>
      <c r="L195" s="412"/>
    </row>
    <row r="196" spans="1:12" ht="11.25" customHeight="1">
      <c r="A196" s="401"/>
      <c r="B196" s="401"/>
      <c r="C196" s="401"/>
      <c r="D196" s="412"/>
      <c r="E196" s="412"/>
      <c r="F196" s="412"/>
      <c r="G196" s="412"/>
      <c r="H196" s="412"/>
      <c r="I196" s="412"/>
      <c r="J196" s="412"/>
      <c r="K196" s="412"/>
      <c r="L196" s="412"/>
    </row>
    <row r="197" spans="1:12" ht="11.25" customHeight="1">
      <c r="A197" s="401"/>
      <c r="B197" s="401"/>
      <c r="C197" s="401"/>
      <c r="D197" s="412"/>
      <c r="E197" s="412"/>
      <c r="F197" s="412"/>
      <c r="G197" s="412"/>
      <c r="H197" s="412"/>
      <c r="I197" s="412"/>
      <c r="J197" s="412"/>
      <c r="K197" s="412"/>
      <c r="L197" s="412"/>
    </row>
    <row r="198" spans="1:12" ht="11.25" customHeight="1">
      <c r="A198" s="401"/>
      <c r="B198" s="401"/>
      <c r="C198" s="401"/>
      <c r="D198" s="412"/>
      <c r="E198" s="412"/>
      <c r="F198" s="412"/>
      <c r="G198" s="412"/>
      <c r="H198" s="412"/>
      <c r="I198" s="412"/>
      <c r="J198" s="412"/>
      <c r="K198" s="412"/>
      <c r="L198" s="412"/>
    </row>
    <row r="199" spans="1:12" ht="11.25" customHeight="1">
      <c r="A199" s="401"/>
      <c r="B199" s="401"/>
      <c r="C199" s="401"/>
      <c r="D199" s="412"/>
      <c r="E199" s="412"/>
      <c r="F199" s="412"/>
      <c r="G199" s="412"/>
      <c r="H199" s="412"/>
      <c r="I199" s="412"/>
      <c r="J199" s="412"/>
      <c r="K199" s="412"/>
      <c r="L199" s="412"/>
    </row>
    <row r="200" spans="1:12" ht="11.25" customHeight="1">
      <c r="A200" s="401"/>
      <c r="B200" s="401"/>
      <c r="C200" s="401"/>
      <c r="D200" s="412"/>
      <c r="E200" s="412"/>
      <c r="F200" s="412"/>
      <c r="G200" s="412"/>
      <c r="H200" s="412"/>
      <c r="I200" s="412"/>
      <c r="J200" s="412"/>
      <c r="K200" s="412"/>
      <c r="L200" s="412"/>
    </row>
    <row r="201" spans="1:12" ht="11.25" customHeight="1">
      <c r="A201" s="401"/>
      <c r="B201" s="401"/>
      <c r="C201" s="401"/>
      <c r="D201" s="412"/>
      <c r="E201" s="412"/>
      <c r="F201" s="412"/>
      <c r="G201" s="412"/>
      <c r="H201" s="412"/>
      <c r="I201" s="412"/>
      <c r="J201" s="412"/>
      <c r="K201" s="412"/>
      <c r="L201" s="412"/>
    </row>
    <row r="202" spans="1:12" ht="11.25" customHeight="1">
      <c r="A202" s="401"/>
      <c r="B202" s="401"/>
      <c r="C202" s="401"/>
      <c r="D202" s="412"/>
      <c r="E202" s="412"/>
      <c r="F202" s="412"/>
      <c r="G202" s="412"/>
      <c r="H202" s="412"/>
      <c r="I202" s="412"/>
      <c r="J202" s="412"/>
      <c r="K202" s="412"/>
      <c r="L202" s="412"/>
    </row>
    <row r="203" spans="1:12" ht="11.25" customHeight="1">
      <c r="A203" s="401"/>
      <c r="B203" s="401"/>
      <c r="C203" s="401"/>
      <c r="D203" s="412"/>
      <c r="E203" s="412"/>
      <c r="F203" s="412"/>
      <c r="G203" s="412"/>
      <c r="H203" s="412"/>
      <c r="I203" s="412"/>
      <c r="J203" s="412"/>
      <c r="K203" s="412"/>
      <c r="L203" s="412"/>
    </row>
    <row r="204" spans="1:12" ht="11.25" customHeight="1">
      <c r="A204" s="401"/>
      <c r="B204" s="401"/>
      <c r="C204" s="401"/>
      <c r="D204" s="412"/>
      <c r="E204" s="412"/>
      <c r="F204" s="412"/>
      <c r="G204" s="412"/>
      <c r="H204" s="412"/>
      <c r="I204" s="412"/>
      <c r="J204" s="412"/>
      <c r="K204" s="412"/>
      <c r="L204" s="412"/>
    </row>
    <row r="205" spans="1:12" ht="11.25" customHeight="1">
      <c r="A205" s="401"/>
      <c r="B205" s="401"/>
      <c r="C205" s="401"/>
      <c r="D205" s="412"/>
      <c r="E205" s="412"/>
      <c r="F205" s="412"/>
      <c r="G205" s="412"/>
      <c r="H205" s="412"/>
      <c r="I205" s="412"/>
      <c r="J205" s="412"/>
      <c r="K205" s="412"/>
      <c r="L205" s="412"/>
    </row>
    <row r="206" spans="1:12" ht="11.25" customHeight="1">
      <c r="A206" s="401"/>
      <c r="B206" s="401"/>
      <c r="C206" s="401"/>
      <c r="D206" s="412"/>
      <c r="E206" s="412"/>
      <c r="F206" s="412"/>
      <c r="G206" s="412"/>
      <c r="H206" s="412"/>
      <c r="I206" s="412"/>
      <c r="J206" s="412"/>
      <c r="K206" s="412"/>
      <c r="L206" s="619"/>
    </row>
    <row r="207" spans="1:12" ht="11.25" customHeight="1">
      <c r="A207" s="401"/>
      <c r="B207" s="401"/>
      <c r="C207" s="401"/>
      <c r="D207" s="412"/>
      <c r="E207" s="412"/>
      <c r="F207" s="412"/>
      <c r="G207" s="412"/>
      <c r="H207" s="412"/>
      <c r="I207" s="412"/>
      <c r="J207" s="412"/>
      <c r="K207" s="412"/>
      <c r="L207" s="619"/>
    </row>
    <row r="208" spans="1:12" ht="11.25" customHeight="1">
      <c r="A208" s="401"/>
      <c r="B208" s="401"/>
      <c r="C208" s="401"/>
      <c r="D208" s="412"/>
      <c r="E208" s="412"/>
      <c r="F208" s="412"/>
      <c r="G208" s="412"/>
      <c r="H208" s="412"/>
      <c r="I208" s="412"/>
      <c r="J208" s="412"/>
      <c r="K208" s="412"/>
      <c r="L208" s="619"/>
    </row>
    <row r="209" spans="1:12" ht="11.25" customHeight="1">
      <c r="A209" s="401"/>
      <c r="B209" s="401"/>
      <c r="C209" s="401"/>
      <c r="D209" s="412"/>
      <c r="E209" s="412"/>
      <c r="F209" s="412"/>
      <c r="G209" s="412"/>
      <c r="H209" s="412"/>
      <c r="I209" s="412"/>
      <c r="J209" s="412"/>
      <c r="K209" s="412"/>
      <c r="L209" s="619"/>
    </row>
    <row r="210" spans="1:12" ht="11.25" customHeight="1">
      <c r="A210" s="401"/>
      <c r="B210" s="401"/>
      <c r="C210" s="401"/>
      <c r="D210" s="412"/>
      <c r="E210" s="412"/>
      <c r="F210" s="412"/>
      <c r="G210" s="412"/>
      <c r="H210" s="412"/>
      <c r="I210" s="412"/>
      <c r="J210" s="412"/>
      <c r="K210" s="412"/>
      <c r="L210" s="619"/>
    </row>
    <row r="211" spans="1:12" ht="11.25" customHeight="1">
      <c r="A211" s="401"/>
      <c r="B211" s="401"/>
      <c r="C211" s="401"/>
      <c r="D211" s="412"/>
      <c r="E211" s="412"/>
      <c r="F211" s="412"/>
      <c r="G211" s="412"/>
      <c r="H211" s="412"/>
      <c r="I211" s="412"/>
      <c r="J211" s="412"/>
      <c r="K211" s="412"/>
      <c r="L211" s="619"/>
    </row>
    <row r="212" spans="1:12" ht="11.25" customHeight="1">
      <c r="A212" s="401"/>
      <c r="B212" s="401"/>
      <c r="C212" s="401"/>
      <c r="D212" s="412"/>
      <c r="E212" s="412"/>
      <c r="F212" s="412"/>
      <c r="G212" s="412"/>
      <c r="H212" s="412"/>
      <c r="I212" s="412"/>
      <c r="J212" s="412"/>
      <c r="K212" s="412"/>
      <c r="L212" s="619"/>
    </row>
    <row r="213" spans="1:12" ht="11.25" customHeight="1">
      <c r="A213" s="401"/>
      <c r="B213" s="401"/>
      <c r="C213" s="401"/>
      <c r="D213" s="412"/>
      <c r="E213" s="412"/>
      <c r="F213" s="412"/>
      <c r="G213" s="412"/>
      <c r="H213" s="412"/>
      <c r="I213" s="412"/>
      <c r="J213" s="412"/>
      <c r="K213" s="412"/>
      <c r="L213" s="619"/>
    </row>
    <row r="214" spans="1:12" ht="11.25" customHeight="1">
      <c r="A214" s="401"/>
      <c r="B214" s="401"/>
      <c r="C214" s="401"/>
      <c r="D214" s="412"/>
      <c r="E214" s="412"/>
      <c r="F214" s="412"/>
      <c r="G214" s="412"/>
      <c r="H214" s="412"/>
      <c r="I214" s="412"/>
      <c r="J214" s="412"/>
      <c r="K214" s="412"/>
      <c r="L214" s="619"/>
    </row>
    <row r="215" spans="1:12" ht="11.25" customHeight="1">
      <c r="A215" s="401"/>
      <c r="B215" s="401"/>
      <c r="C215" s="401"/>
      <c r="D215" s="412"/>
      <c r="E215" s="412"/>
      <c r="F215" s="412"/>
      <c r="G215" s="412"/>
      <c r="H215" s="412"/>
      <c r="I215" s="412"/>
      <c r="J215" s="412"/>
      <c r="K215" s="412"/>
      <c r="L215" s="619"/>
    </row>
    <row r="216" spans="1:12" ht="11.25" customHeight="1">
      <c r="A216" s="401"/>
      <c r="B216" s="401"/>
      <c r="C216" s="401"/>
      <c r="D216" s="412"/>
      <c r="E216" s="412"/>
      <c r="F216" s="412"/>
      <c r="G216" s="412"/>
      <c r="H216" s="412"/>
      <c r="I216" s="412"/>
      <c r="J216" s="412"/>
      <c r="K216" s="619"/>
      <c r="L216" s="619"/>
    </row>
    <row r="217" spans="1:12" ht="11.25" customHeight="1">
      <c r="A217" s="401"/>
      <c r="B217" s="401"/>
      <c r="C217" s="401"/>
      <c r="D217" s="412"/>
      <c r="E217" s="412"/>
      <c r="F217" s="412"/>
      <c r="G217" s="412"/>
      <c r="H217" s="412"/>
      <c r="I217" s="412"/>
      <c r="J217" s="412"/>
      <c r="K217" s="619"/>
      <c r="L217" s="619"/>
    </row>
    <row r="218" spans="1:12" ht="11.25" customHeight="1">
      <c r="A218" s="401"/>
      <c r="B218" s="401"/>
      <c r="C218" s="401"/>
      <c r="D218" s="412"/>
      <c r="E218" s="412"/>
      <c r="F218" s="412"/>
      <c r="G218" s="412"/>
      <c r="H218" s="412"/>
      <c r="I218" s="412"/>
      <c r="J218" s="412"/>
      <c r="K218" s="619"/>
      <c r="L218" s="619"/>
    </row>
    <row r="219" spans="1:12" ht="11.25" customHeight="1">
      <c r="A219" s="401"/>
      <c r="B219" s="401"/>
      <c r="C219" s="401"/>
      <c r="D219" s="412"/>
      <c r="E219" s="412"/>
      <c r="F219" s="412"/>
      <c r="G219" s="412"/>
      <c r="H219" s="412"/>
      <c r="I219" s="412"/>
      <c r="J219" s="412"/>
      <c r="K219" s="619"/>
      <c r="L219" s="619"/>
    </row>
    <row r="220" spans="1:12" ht="11.25" customHeight="1">
      <c r="A220" s="401"/>
      <c r="B220" s="401"/>
      <c r="C220" s="401"/>
      <c r="D220" s="412"/>
      <c r="E220" s="412"/>
      <c r="F220" s="412"/>
      <c r="G220" s="412"/>
      <c r="H220" s="412"/>
      <c r="I220" s="412"/>
      <c r="J220" s="412"/>
      <c r="K220" s="619"/>
      <c r="L220" s="619"/>
    </row>
    <row r="221" spans="1:12" ht="11.25" customHeight="1">
      <c r="A221" s="401"/>
      <c r="B221" s="401"/>
      <c r="C221" s="401"/>
      <c r="D221" s="412"/>
      <c r="E221" s="412"/>
      <c r="F221" s="412"/>
      <c r="G221" s="412"/>
      <c r="H221" s="412"/>
      <c r="I221" s="412"/>
      <c r="J221" s="412"/>
      <c r="K221" s="619"/>
      <c r="L221" s="619"/>
    </row>
    <row r="222" spans="1:12" ht="11.25" customHeight="1">
      <c r="A222" s="401"/>
      <c r="B222" s="401"/>
      <c r="C222" s="401"/>
      <c r="D222" s="412"/>
      <c r="E222" s="412"/>
      <c r="F222" s="412"/>
      <c r="G222" s="412"/>
      <c r="H222" s="412"/>
      <c r="I222" s="412"/>
      <c r="J222" s="412"/>
      <c r="K222" s="619"/>
      <c r="L222" s="619"/>
    </row>
    <row r="223" spans="1:12" ht="11.25" customHeight="1">
      <c r="A223" s="401"/>
      <c r="B223" s="401"/>
      <c r="C223" s="401"/>
      <c r="D223" s="412"/>
      <c r="E223" s="412"/>
      <c r="F223" s="412"/>
      <c r="G223" s="412"/>
      <c r="H223" s="412"/>
      <c r="I223" s="412"/>
      <c r="J223" s="412"/>
      <c r="K223" s="619"/>
      <c r="L223" s="619"/>
    </row>
    <row r="224" spans="1:12" ht="11.25" customHeight="1">
      <c r="A224" s="401"/>
      <c r="B224" s="401"/>
      <c r="C224" s="401"/>
      <c r="D224" s="412"/>
      <c r="E224" s="412"/>
      <c r="F224" s="412"/>
      <c r="G224" s="412"/>
      <c r="H224" s="412"/>
      <c r="I224" s="412"/>
      <c r="J224" s="412"/>
      <c r="K224" s="619"/>
      <c r="L224" s="619"/>
    </row>
    <row r="225" spans="1:12" ht="11.25" customHeight="1">
      <c r="A225" s="401"/>
      <c r="B225" s="401"/>
      <c r="C225" s="401"/>
      <c r="D225" s="412"/>
      <c r="E225" s="412"/>
      <c r="F225" s="412"/>
      <c r="G225" s="412"/>
      <c r="H225" s="412"/>
      <c r="I225" s="412"/>
      <c r="J225" s="412"/>
      <c r="K225" s="619"/>
      <c r="L225" s="619"/>
    </row>
    <row r="226" spans="1:12" ht="11.25" customHeight="1">
      <c r="A226" s="401"/>
      <c r="B226" s="401"/>
      <c r="C226" s="401"/>
      <c r="D226" s="412"/>
      <c r="E226" s="412"/>
      <c r="F226" s="412"/>
      <c r="G226" s="412"/>
      <c r="H226" s="412"/>
      <c r="I226" s="412"/>
      <c r="J226" s="619"/>
      <c r="K226" s="619"/>
      <c r="L226" s="619"/>
    </row>
    <row r="227" spans="1:12" ht="11.25" customHeight="1">
      <c r="A227" s="401"/>
      <c r="B227" s="401"/>
      <c r="C227" s="401"/>
      <c r="D227" s="412"/>
      <c r="E227" s="412"/>
      <c r="F227" s="412"/>
      <c r="G227" s="412"/>
      <c r="H227" s="412"/>
      <c r="I227" s="412"/>
      <c r="J227" s="619"/>
      <c r="K227" s="619"/>
      <c r="L227" s="619"/>
    </row>
    <row r="228" spans="1:12" ht="11.25" customHeight="1">
      <c r="A228" s="401"/>
      <c r="B228" s="401"/>
      <c r="C228" s="401"/>
      <c r="D228" s="412"/>
      <c r="E228" s="412"/>
      <c r="F228" s="412"/>
      <c r="G228" s="412"/>
      <c r="H228" s="412"/>
      <c r="I228" s="412"/>
      <c r="J228" s="619"/>
      <c r="K228" s="619"/>
      <c r="L228" s="619"/>
    </row>
    <row r="229" spans="1:12" ht="11.25" customHeight="1">
      <c r="A229" s="401"/>
      <c r="B229" s="401"/>
      <c r="C229" s="401"/>
      <c r="D229" s="412"/>
      <c r="E229" s="412"/>
      <c r="F229" s="412"/>
      <c r="G229" s="412"/>
      <c r="H229" s="412"/>
      <c r="I229" s="412"/>
      <c r="J229" s="619"/>
      <c r="K229" s="619"/>
      <c r="L229" s="619"/>
    </row>
    <row r="230" spans="1:12" ht="11.25" customHeight="1">
      <c r="A230" s="401"/>
      <c r="B230" s="401"/>
      <c r="C230" s="401"/>
      <c r="D230" s="412"/>
      <c r="E230" s="412"/>
      <c r="F230" s="412"/>
      <c r="G230" s="412"/>
      <c r="H230" s="412"/>
      <c r="I230" s="412"/>
      <c r="J230" s="619"/>
      <c r="K230" s="619"/>
      <c r="L230" s="619"/>
    </row>
    <row r="231" spans="1:12" ht="11.25" customHeight="1">
      <c r="A231" s="401"/>
      <c r="B231" s="401"/>
      <c r="C231" s="401"/>
      <c r="D231" s="412"/>
      <c r="E231" s="412"/>
      <c r="F231" s="412"/>
      <c r="G231" s="412"/>
      <c r="H231" s="412"/>
      <c r="I231" s="412"/>
      <c r="J231" s="619"/>
      <c r="K231" s="619"/>
      <c r="L231" s="619"/>
    </row>
    <row r="232" spans="1:12" ht="11.25" customHeight="1">
      <c r="A232" s="401"/>
      <c r="B232" s="401"/>
      <c r="C232" s="401"/>
      <c r="D232" s="412"/>
      <c r="E232" s="412"/>
      <c r="F232" s="412"/>
      <c r="G232" s="412"/>
      <c r="H232" s="412"/>
      <c r="I232" s="412"/>
      <c r="J232" s="619"/>
      <c r="K232" s="619"/>
    </row>
    <row r="233" spans="1:12" ht="11.25" customHeight="1">
      <c r="A233" s="401"/>
      <c r="B233" s="401"/>
    </row>
    <row r="234" spans="1:12" ht="11.25" customHeight="1">
      <c r="A234" s="401"/>
      <c r="B234" s="401"/>
    </row>
    <row r="235" spans="1:12" ht="11.25" customHeight="1">
      <c r="A235" s="401"/>
      <c r="B235" s="401"/>
    </row>
    <row r="236" spans="1:12" ht="11.25" customHeight="1"/>
    <row r="237" spans="1:12" ht="11.25" customHeight="1"/>
    <row r="238" spans="1:12" ht="11.25" customHeight="1"/>
    <row r="239" spans="1:12" ht="11.25" customHeight="1"/>
    <row r="240" spans="1:12" ht="11.25" customHeight="1"/>
    <row r="241" ht="11.25" customHeight="1"/>
    <row r="242" ht="11.25" customHeight="1"/>
    <row r="243" ht="11.25" customHeight="1"/>
    <row r="244" ht="11.25" customHeight="1"/>
    <row r="245" ht="11.25" customHeight="1"/>
    <row r="246" ht="11.25" customHeight="1"/>
    <row r="247" ht="11.25" customHeight="1"/>
    <row r="248" ht="11.25" customHeight="1"/>
    <row r="249" ht="11.25" customHeight="1"/>
    <row r="250" ht="11.25" customHeight="1"/>
    <row r="251" ht="11.25" customHeight="1"/>
  </sheetData>
  <mergeCells count="18">
    <mergeCell ref="A6:B8"/>
    <mergeCell ref="C6:C10"/>
    <mergeCell ref="D6:I6"/>
    <mergeCell ref="A9:A10"/>
    <mergeCell ref="B9:B10"/>
    <mergeCell ref="G9:G10"/>
    <mergeCell ref="H9:H10"/>
    <mergeCell ref="I9:I10"/>
    <mergeCell ref="F8:F10"/>
    <mergeCell ref="G8:I8"/>
    <mergeCell ref="J6:K6"/>
    <mergeCell ref="D7:E7"/>
    <mergeCell ref="F7:I7"/>
    <mergeCell ref="D8:D10"/>
    <mergeCell ref="E8:E10"/>
    <mergeCell ref="J10:K10"/>
    <mergeCell ref="J7:J9"/>
    <mergeCell ref="K7:K9"/>
  </mergeCells>
  <hyperlinks>
    <hyperlink ref="M2" location="'Spis tablic_Contents'!A1" display="&lt; BACK"/>
    <hyperlink ref="M1" location="'Spis tablic_Contents'!A1" display="&lt; POWRÓT"/>
  </hyperlinks>
  <pageMargins left="0.74803149606299213" right="0.74803149606299213" top="0.78740157480314965" bottom="0.78740157480314965" header="0.51181102362204722" footer="0.51181102362204722"/>
  <pageSetup paperSize="9" scale="43" fitToHeight="0" orientation="portrait" r:id="rId1"/>
  <headerFooter alignWithMargins="0">
    <oddFooter>&amp;L&amp;P/&amp;N</oddFooter>
  </headerFooter>
  <rowBreaks count="1" manualBreakCount="1">
    <brk id="112" max="12"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2"/>
  <sheetViews>
    <sheetView showGridLines="0" zoomScaleNormal="100" workbookViewId="0">
      <pane ySplit="5" topLeftCell="A6" activePane="bottomLeft" state="frozen"/>
      <selection activeCell="H35" sqref="H35"/>
      <selection pane="bottomLeft"/>
    </sheetView>
  </sheetViews>
  <sheetFormatPr defaultRowHeight="12"/>
  <cols>
    <col min="1" max="1" width="21.42578125" style="37" customWidth="1"/>
    <col min="2" max="13" width="7.140625" style="37" customWidth="1"/>
    <col min="14" max="16384" width="9.140625" style="37"/>
  </cols>
  <sheetData>
    <row r="1" spans="1:16" ht="14.25" customHeight="1">
      <c r="A1" s="16" t="s">
        <v>1763</v>
      </c>
      <c r="B1" s="16"/>
      <c r="C1" s="16"/>
      <c r="D1" s="16"/>
      <c r="E1" s="16"/>
      <c r="F1" s="16"/>
      <c r="G1" s="16"/>
      <c r="H1" s="16"/>
      <c r="I1" s="16"/>
      <c r="J1" s="16"/>
      <c r="K1" s="16"/>
      <c r="L1" s="16"/>
      <c r="M1" s="16"/>
      <c r="O1" s="19" t="s">
        <v>623</v>
      </c>
      <c r="P1" s="10"/>
    </row>
    <row r="2" spans="1:16" s="103" customFormat="1" ht="14.25" customHeight="1">
      <c r="A2" s="559" t="s">
        <v>663</v>
      </c>
      <c r="B2" s="645"/>
      <c r="C2" s="645"/>
      <c r="D2" s="645"/>
      <c r="E2" s="645"/>
      <c r="F2" s="645"/>
      <c r="G2" s="645"/>
      <c r="H2" s="645"/>
      <c r="I2" s="645"/>
      <c r="J2" s="645"/>
      <c r="K2" s="645"/>
      <c r="L2" s="645"/>
      <c r="M2" s="645"/>
      <c r="O2" s="332" t="s">
        <v>624</v>
      </c>
      <c r="P2" s="281"/>
    </row>
    <row r="3" spans="1:16" ht="5.0999999999999996" customHeight="1">
      <c r="A3" s="15"/>
      <c r="B3" s="23"/>
      <c r="C3" s="23"/>
      <c r="D3" s="23"/>
      <c r="E3" s="23"/>
      <c r="F3" s="23"/>
      <c r="G3" s="23"/>
      <c r="H3" s="23"/>
      <c r="I3" s="23"/>
      <c r="J3" s="23"/>
      <c r="K3" s="23"/>
      <c r="L3" s="23"/>
      <c r="M3" s="23"/>
      <c r="O3" s="327"/>
      <c r="P3" s="10"/>
    </row>
    <row r="4" spans="1:16" ht="26.25" customHeight="1">
      <c r="A4" s="923" t="s">
        <v>1679</v>
      </c>
      <c r="B4" s="4" t="s">
        <v>555</v>
      </c>
      <c r="C4" s="4" t="s">
        <v>556</v>
      </c>
      <c r="D4" s="4" t="s">
        <v>557</v>
      </c>
      <c r="E4" s="140" t="s">
        <v>558</v>
      </c>
      <c r="F4" s="139" t="s">
        <v>559</v>
      </c>
      <c r="G4" s="4" t="s">
        <v>560</v>
      </c>
      <c r="H4" s="140" t="s">
        <v>561</v>
      </c>
      <c r="I4" s="4" t="s">
        <v>562</v>
      </c>
      <c r="J4" s="140" t="s">
        <v>563</v>
      </c>
      <c r="K4" s="139" t="s">
        <v>564</v>
      </c>
      <c r="L4" s="4" t="s">
        <v>565</v>
      </c>
      <c r="M4" s="140" t="s">
        <v>566</v>
      </c>
    </row>
    <row r="5" spans="1:16" ht="26.25" customHeight="1">
      <c r="A5" s="924"/>
      <c r="B5" s="823" t="s">
        <v>1527</v>
      </c>
      <c r="C5" s="823"/>
      <c r="D5" s="823"/>
      <c r="E5" s="823"/>
      <c r="F5" s="823"/>
      <c r="G5" s="823"/>
      <c r="H5" s="823"/>
      <c r="I5" s="823"/>
      <c r="J5" s="823"/>
      <c r="K5" s="823"/>
      <c r="L5" s="823"/>
      <c r="M5" s="823"/>
    </row>
    <row r="6" spans="1:16" ht="30.75" customHeight="1">
      <c r="A6" s="794" t="s">
        <v>1528</v>
      </c>
      <c r="B6" s="794"/>
      <c r="C6" s="794"/>
      <c r="D6" s="794"/>
      <c r="E6" s="794"/>
      <c r="F6" s="794"/>
      <c r="G6" s="794"/>
      <c r="H6" s="794"/>
      <c r="I6" s="794"/>
      <c r="J6" s="794"/>
      <c r="K6" s="794"/>
      <c r="L6" s="794"/>
      <c r="M6" s="794"/>
    </row>
    <row r="7" spans="1:16" ht="14.25" customHeight="1">
      <c r="A7" s="111" t="s">
        <v>567</v>
      </c>
      <c r="B7" s="24" t="s">
        <v>699</v>
      </c>
      <c r="C7" s="24" t="s">
        <v>699</v>
      </c>
      <c r="D7" s="24">
        <v>404</v>
      </c>
      <c r="E7" s="24">
        <v>382</v>
      </c>
      <c r="F7" s="24">
        <v>385</v>
      </c>
      <c r="G7" s="24">
        <v>382</v>
      </c>
      <c r="H7" s="24">
        <v>339</v>
      </c>
      <c r="I7" s="24">
        <v>317</v>
      </c>
      <c r="J7" s="24">
        <v>292</v>
      </c>
      <c r="K7" s="24">
        <v>290</v>
      </c>
      <c r="L7" s="24">
        <v>285</v>
      </c>
      <c r="M7" s="25">
        <v>309</v>
      </c>
    </row>
    <row r="8" spans="1:16" ht="14.25" customHeight="1">
      <c r="A8" s="111" t="s">
        <v>568</v>
      </c>
      <c r="B8" s="24">
        <v>350</v>
      </c>
      <c r="C8" s="24">
        <v>398</v>
      </c>
      <c r="D8" s="24">
        <v>416</v>
      </c>
      <c r="E8" s="24">
        <v>402</v>
      </c>
      <c r="F8" s="24">
        <v>393</v>
      </c>
      <c r="G8" s="24">
        <v>357</v>
      </c>
      <c r="H8" s="24">
        <v>331</v>
      </c>
      <c r="I8" s="24">
        <v>326</v>
      </c>
      <c r="J8" s="24">
        <v>297</v>
      </c>
      <c r="K8" s="24">
        <v>282</v>
      </c>
      <c r="L8" s="24">
        <v>311</v>
      </c>
      <c r="M8" s="25">
        <v>356</v>
      </c>
    </row>
    <row r="9" spans="1:16" ht="14.25" customHeight="1">
      <c r="A9" s="111" t="s">
        <v>569</v>
      </c>
      <c r="B9" s="24">
        <v>334</v>
      </c>
      <c r="C9" s="24">
        <v>442</v>
      </c>
      <c r="D9" s="24">
        <v>420</v>
      </c>
      <c r="E9" s="24">
        <v>417</v>
      </c>
      <c r="F9" s="24">
        <v>378</v>
      </c>
      <c r="G9" s="24">
        <v>373</v>
      </c>
      <c r="H9" s="24">
        <v>345</v>
      </c>
      <c r="I9" s="24">
        <v>328</v>
      </c>
      <c r="J9" s="24">
        <v>319</v>
      </c>
      <c r="K9" s="24">
        <v>305</v>
      </c>
      <c r="L9" s="24">
        <v>305</v>
      </c>
      <c r="M9" s="25">
        <v>320</v>
      </c>
    </row>
    <row r="10" spans="1:16" ht="14.25" customHeight="1">
      <c r="A10" s="111" t="s">
        <v>570</v>
      </c>
      <c r="B10" s="24">
        <v>331</v>
      </c>
      <c r="C10" s="24">
        <v>348</v>
      </c>
      <c r="D10" s="24">
        <v>378</v>
      </c>
      <c r="E10" s="24">
        <v>394</v>
      </c>
      <c r="F10" s="24">
        <v>357</v>
      </c>
      <c r="G10" s="24">
        <v>351</v>
      </c>
      <c r="H10" s="24">
        <v>337</v>
      </c>
      <c r="I10" s="24">
        <v>315</v>
      </c>
      <c r="J10" s="24">
        <v>289</v>
      </c>
      <c r="K10" s="24">
        <v>288</v>
      </c>
      <c r="L10" s="24">
        <v>294</v>
      </c>
      <c r="M10" s="25">
        <v>293</v>
      </c>
    </row>
    <row r="11" spans="1:16" ht="14.25" customHeight="1">
      <c r="A11" s="111" t="s">
        <v>571</v>
      </c>
      <c r="B11" s="24">
        <v>341</v>
      </c>
      <c r="C11" s="24">
        <v>358</v>
      </c>
      <c r="D11" s="24">
        <v>402</v>
      </c>
      <c r="E11" s="24">
        <v>425</v>
      </c>
      <c r="F11" s="24">
        <v>404</v>
      </c>
      <c r="G11" s="24">
        <v>374</v>
      </c>
      <c r="H11" s="24">
        <v>373</v>
      </c>
      <c r="I11" s="24">
        <v>331</v>
      </c>
      <c r="J11" s="24">
        <v>305</v>
      </c>
      <c r="K11" s="24">
        <v>296</v>
      </c>
      <c r="L11" s="24">
        <v>298</v>
      </c>
      <c r="M11" s="25">
        <v>326</v>
      </c>
    </row>
    <row r="12" spans="1:16" ht="14.25" customHeight="1">
      <c r="A12" s="111" t="s">
        <v>572</v>
      </c>
      <c r="B12" s="24">
        <v>373</v>
      </c>
      <c r="C12" s="24">
        <v>399</v>
      </c>
      <c r="D12" s="24">
        <v>376</v>
      </c>
      <c r="E12" s="24">
        <v>377</v>
      </c>
      <c r="F12" s="24">
        <v>364</v>
      </c>
      <c r="G12" s="24">
        <v>368</v>
      </c>
      <c r="H12" s="24">
        <v>339</v>
      </c>
      <c r="I12" s="24">
        <v>302</v>
      </c>
      <c r="J12" s="24">
        <v>299</v>
      </c>
      <c r="K12" s="24">
        <v>280</v>
      </c>
      <c r="L12" s="24">
        <v>391</v>
      </c>
      <c r="M12" s="25">
        <v>323</v>
      </c>
    </row>
    <row r="13" spans="1:16" ht="14.25" customHeight="1">
      <c r="A13" s="111" t="s">
        <v>573</v>
      </c>
      <c r="B13" s="24">
        <v>314</v>
      </c>
      <c r="C13" s="24">
        <v>328</v>
      </c>
      <c r="D13" s="24">
        <v>350</v>
      </c>
      <c r="E13" s="24">
        <v>383</v>
      </c>
      <c r="F13" s="24">
        <v>368</v>
      </c>
      <c r="G13" s="24">
        <v>356</v>
      </c>
      <c r="H13" s="24" t="s">
        <v>699</v>
      </c>
      <c r="I13" s="24" t="s">
        <v>699</v>
      </c>
      <c r="J13" s="24">
        <v>320</v>
      </c>
      <c r="K13" s="24">
        <v>276</v>
      </c>
      <c r="L13" s="24">
        <v>296</v>
      </c>
      <c r="M13" s="25">
        <v>307</v>
      </c>
    </row>
    <row r="14" spans="1:16" ht="14.25" customHeight="1">
      <c r="A14" s="111" t="s">
        <v>574</v>
      </c>
      <c r="B14" s="24">
        <v>321</v>
      </c>
      <c r="C14" s="24">
        <v>339</v>
      </c>
      <c r="D14" s="24">
        <v>378</v>
      </c>
      <c r="E14" s="24">
        <v>363</v>
      </c>
      <c r="F14" s="24">
        <v>347</v>
      </c>
      <c r="G14" s="24">
        <v>331</v>
      </c>
      <c r="H14" s="24">
        <v>323</v>
      </c>
      <c r="I14" s="24">
        <v>307</v>
      </c>
      <c r="J14" s="24">
        <v>295</v>
      </c>
      <c r="K14" s="24">
        <v>270</v>
      </c>
      <c r="L14" s="24">
        <v>281</v>
      </c>
      <c r="M14" s="25">
        <v>292</v>
      </c>
    </row>
    <row r="15" spans="1:16" ht="14.25" customHeight="1">
      <c r="A15" s="111" t="s">
        <v>575</v>
      </c>
      <c r="B15" s="24">
        <v>314</v>
      </c>
      <c r="C15" s="24">
        <v>341</v>
      </c>
      <c r="D15" s="24">
        <v>346</v>
      </c>
      <c r="E15" s="24">
        <v>340</v>
      </c>
      <c r="F15" s="24">
        <v>335</v>
      </c>
      <c r="G15" s="24">
        <v>324</v>
      </c>
      <c r="H15" s="24">
        <v>328</v>
      </c>
      <c r="I15" s="24">
        <v>298</v>
      </c>
      <c r="J15" s="24">
        <v>286</v>
      </c>
      <c r="K15" s="24">
        <v>261</v>
      </c>
      <c r="L15" s="24">
        <v>258</v>
      </c>
      <c r="M15" s="25">
        <v>306</v>
      </c>
    </row>
    <row r="16" spans="1:16" ht="14.25" customHeight="1">
      <c r="A16" s="111" t="s">
        <v>576</v>
      </c>
      <c r="B16" s="24">
        <v>343</v>
      </c>
      <c r="C16" s="24">
        <v>362</v>
      </c>
      <c r="D16" s="24">
        <v>368</v>
      </c>
      <c r="E16" s="24">
        <v>380</v>
      </c>
      <c r="F16" s="24">
        <v>353</v>
      </c>
      <c r="G16" s="24">
        <v>350</v>
      </c>
      <c r="H16" s="24">
        <v>325</v>
      </c>
      <c r="I16" s="24">
        <v>305</v>
      </c>
      <c r="J16" s="24">
        <v>279</v>
      </c>
      <c r="K16" s="24">
        <v>272</v>
      </c>
      <c r="L16" s="24">
        <v>291</v>
      </c>
      <c r="M16" s="25">
        <v>322</v>
      </c>
    </row>
    <row r="17" spans="1:13" ht="14.25" customHeight="1">
      <c r="A17" s="111" t="s">
        <v>577</v>
      </c>
      <c r="B17" s="24">
        <v>343</v>
      </c>
      <c r="C17" s="24">
        <v>377</v>
      </c>
      <c r="D17" s="24">
        <v>395</v>
      </c>
      <c r="E17" s="24">
        <v>396</v>
      </c>
      <c r="F17" s="24">
        <v>367</v>
      </c>
      <c r="G17" s="24">
        <v>346</v>
      </c>
      <c r="H17" s="24">
        <v>333</v>
      </c>
      <c r="I17" s="24">
        <v>316</v>
      </c>
      <c r="J17" s="24">
        <v>316</v>
      </c>
      <c r="K17" s="24">
        <v>300</v>
      </c>
      <c r="L17" s="24">
        <v>300</v>
      </c>
      <c r="M17" s="25">
        <v>338</v>
      </c>
    </row>
    <row r="18" spans="1:13" ht="14.25" customHeight="1">
      <c r="A18" s="111" t="s">
        <v>822</v>
      </c>
      <c r="B18" s="245">
        <v>340</v>
      </c>
      <c r="C18" s="245">
        <v>357</v>
      </c>
      <c r="D18" s="245">
        <v>351</v>
      </c>
      <c r="E18" s="245">
        <v>334</v>
      </c>
      <c r="F18" s="245">
        <v>370</v>
      </c>
      <c r="G18" s="245">
        <v>341</v>
      </c>
      <c r="H18" s="245">
        <v>335</v>
      </c>
      <c r="I18" s="245">
        <v>300</v>
      </c>
      <c r="J18" s="245">
        <v>384</v>
      </c>
      <c r="K18" s="245">
        <v>277</v>
      </c>
      <c r="L18" s="245">
        <v>260</v>
      </c>
      <c r="M18" s="37">
        <v>274</v>
      </c>
    </row>
    <row r="19" spans="1:13" ht="14.25" customHeight="1">
      <c r="A19" s="111" t="s">
        <v>823</v>
      </c>
      <c r="B19" s="24">
        <v>300</v>
      </c>
      <c r="C19" s="24">
        <v>353</v>
      </c>
      <c r="D19" s="24">
        <v>353</v>
      </c>
      <c r="E19" s="24">
        <v>365</v>
      </c>
      <c r="F19" s="24">
        <v>351</v>
      </c>
      <c r="G19" s="24">
        <v>338</v>
      </c>
      <c r="H19" s="24">
        <v>326</v>
      </c>
      <c r="I19" s="24">
        <v>309</v>
      </c>
      <c r="J19" s="24">
        <v>287</v>
      </c>
      <c r="K19" s="24">
        <v>281</v>
      </c>
      <c r="L19" s="24">
        <v>282</v>
      </c>
      <c r="M19" s="625">
        <v>280</v>
      </c>
    </row>
    <row r="20" spans="1:13" ht="14.25" customHeight="1">
      <c r="A20" s="111" t="s">
        <v>824</v>
      </c>
      <c r="B20" s="626">
        <v>348</v>
      </c>
      <c r="C20" s="626">
        <v>383</v>
      </c>
      <c r="D20" s="626">
        <v>392</v>
      </c>
      <c r="E20" s="626">
        <v>373</v>
      </c>
      <c r="F20" s="626">
        <v>350</v>
      </c>
      <c r="G20" s="626">
        <v>347</v>
      </c>
      <c r="H20" s="626">
        <v>344</v>
      </c>
      <c r="I20" s="626">
        <v>317</v>
      </c>
      <c r="J20" s="626">
        <v>305</v>
      </c>
      <c r="K20" s="626">
        <v>278</v>
      </c>
      <c r="L20" s="626">
        <v>281</v>
      </c>
      <c r="M20" s="627">
        <v>279</v>
      </c>
    </row>
    <row r="21" spans="1:13" ht="14.25" customHeight="1">
      <c r="A21" s="111" t="s">
        <v>825</v>
      </c>
      <c r="B21" s="25">
        <v>326</v>
      </c>
      <c r="C21" s="24">
        <v>362</v>
      </c>
      <c r="D21" s="25">
        <v>339</v>
      </c>
      <c r="E21" s="24">
        <v>371</v>
      </c>
      <c r="F21" s="25">
        <v>370</v>
      </c>
      <c r="G21" s="24">
        <v>356</v>
      </c>
      <c r="H21" s="25">
        <v>334</v>
      </c>
      <c r="I21" s="24">
        <v>329</v>
      </c>
      <c r="J21" s="25">
        <v>296</v>
      </c>
      <c r="K21" s="24">
        <v>282</v>
      </c>
      <c r="L21" s="25">
        <v>271</v>
      </c>
      <c r="M21" s="625">
        <v>309</v>
      </c>
    </row>
    <row r="22" spans="1:13" ht="14.25" customHeight="1">
      <c r="A22" s="111" t="s">
        <v>735</v>
      </c>
      <c r="B22" s="25">
        <v>373</v>
      </c>
      <c r="C22" s="24">
        <v>373</v>
      </c>
      <c r="D22" s="25">
        <v>381</v>
      </c>
      <c r="E22" s="24">
        <v>370</v>
      </c>
      <c r="F22" s="25">
        <v>370</v>
      </c>
      <c r="G22" s="24">
        <v>354</v>
      </c>
      <c r="H22" s="25">
        <v>334</v>
      </c>
      <c r="I22" s="24">
        <v>304</v>
      </c>
      <c r="J22" s="25">
        <v>294</v>
      </c>
      <c r="K22" s="24">
        <v>292</v>
      </c>
      <c r="L22" s="25">
        <v>290</v>
      </c>
      <c r="M22" s="625">
        <v>271</v>
      </c>
    </row>
    <row r="23" spans="1:13" ht="14.25" customHeight="1">
      <c r="A23" s="111" t="s">
        <v>768</v>
      </c>
      <c r="B23" s="25">
        <v>363</v>
      </c>
      <c r="C23" s="24">
        <v>337</v>
      </c>
      <c r="D23" s="25">
        <v>360</v>
      </c>
      <c r="E23" s="24">
        <v>385</v>
      </c>
      <c r="F23" s="25">
        <v>374</v>
      </c>
      <c r="G23" s="24">
        <v>340</v>
      </c>
      <c r="H23" s="25">
        <v>328</v>
      </c>
      <c r="I23" s="24">
        <v>308</v>
      </c>
      <c r="J23" s="25">
        <v>286</v>
      </c>
      <c r="K23" s="24">
        <v>290</v>
      </c>
      <c r="L23" s="25">
        <v>273</v>
      </c>
      <c r="M23" s="625">
        <v>301</v>
      </c>
    </row>
    <row r="24" spans="1:13" ht="14.25" customHeight="1">
      <c r="A24" s="111" t="s">
        <v>821</v>
      </c>
      <c r="B24" s="25">
        <v>335</v>
      </c>
      <c r="C24" s="24">
        <v>330</v>
      </c>
      <c r="D24" s="25">
        <v>360</v>
      </c>
      <c r="E24" s="24">
        <v>364</v>
      </c>
      <c r="F24" s="25">
        <v>353</v>
      </c>
      <c r="G24" s="24">
        <v>334</v>
      </c>
      <c r="H24" s="25">
        <v>337</v>
      </c>
      <c r="I24" s="24">
        <v>307</v>
      </c>
      <c r="J24" s="25">
        <v>305</v>
      </c>
      <c r="K24" s="24">
        <v>287</v>
      </c>
      <c r="L24" s="25">
        <v>292</v>
      </c>
      <c r="M24" s="625">
        <v>297</v>
      </c>
    </row>
    <row r="25" spans="1:13" s="191" customFormat="1" ht="14.25" customHeight="1">
      <c r="A25" s="170" t="s">
        <v>990</v>
      </c>
      <c r="B25" s="618">
        <v>345</v>
      </c>
      <c r="C25" s="457">
        <v>410</v>
      </c>
      <c r="D25" s="618">
        <v>414</v>
      </c>
      <c r="E25" s="457">
        <v>356</v>
      </c>
      <c r="F25" s="618">
        <v>360</v>
      </c>
      <c r="G25" s="457">
        <v>351</v>
      </c>
      <c r="H25" s="618">
        <v>340</v>
      </c>
      <c r="I25" s="457">
        <v>311</v>
      </c>
      <c r="J25" s="618">
        <v>295</v>
      </c>
      <c r="K25" s="457">
        <v>288</v>
      </c>
      <c r="L25" s="618">
        <v>297</v>
      </c>
      <c r="M25" s="628">
        <v>298</v>
      </c>
    </row>
    <row r="26" spans="1:13" ht="45.75" customHeight="1">
      <c r="A26" s="794" t="s">
        <v>1529</v>
      </c>
      <c r="B26" s="794"/>
      <c r="C26" s="794"/>
      <c r="D26" s="794"/>
      <c r="E26" s="794"/>
      <c r="F26" s="794"/>
      <c r="G26" s="794"/>
      <c r="H26" s="794"/>
      <c r="I26" s="794"/>
      <c r="J26" s="794"/>
      <c r="K26" s="794"/>
      <c r="L26" s="794"/>
      <c r="M26" s="794"/>
    </row>
    <row r="27" spans="1:13" ht="14.25" customHeight="1">
      <c r="A27" s="629" t="s">
        <v>207</v>
      </c>
      <c r="B27" s="630" t="s">
        <v>826</v>
      </c>
      <c r="C27" s="631" t="s">
        <v>154</v>
      </c>
      <c r="D27" s="631" t="s">
        <v>147</v>
      </c>
      <c r="E27" s="631" t="s">
        <v>148</v>
      </c>
      <c r="F27" s="631" t="s">
        <v>159</v>
      </c>
      <c r="G27" s="631" t="s">
        <v>186</v>
      </c>
      <c r="H27" s="631" t="s">
        <v>827</v>
      </c>
      <c r="I27" s="631" t="s">
        <v>149</v>
      </c>
      <c r="J27" s="631" t="s">
        <v>148</v>
      </c>
      <c r="K27" s="631" t="s">
        <v>149</v>
      </c>
      <c r="L27" s="631" t="s">
        <v>175</v>
      </c>
      <c r="M27" s="632" t="s">
        <v>828</v>
      </c>
    </row>
    <row r="28" spans="1:13" ht="14.25" customHeight="1">
      <c r="A28" s="235" t="s">
        <v>208</v>
      </c>
      <c r="B28" s="630"/>
      <c r="C28" s="631"/>
      <c r="D28" s="631"/>
      <c r="E28" s="631"/>
      <c r="F28" s="631"/>
      <c r="G28" s="631"/>
      <c r="H28" s="631"/>
      <c r="I28" s="631"/>
      <c r="J28" s="631"/>
      <c r="K28" s="631"/>
      <c r="L28" s="631"/>
      <c r="M28" s="632"/>
    </row>
    <row r="29" spans="1:13" ht="14.25" customHeight="1">
      <c r="A29" s="629" t="s">
        <v>209</v>
      </c>
      <c r="B29" s="630" t="s">
        <v>829</v>
      </c>
      <c r="C29" s="631" t="s">
        <v>830</v>
      </c>
      <c r="D29" s="631" t="s">
        <v>156</v>
      </c>
      <c r="E29" s="631" t="s">
        <v>146</v>
      </c>
      <c r="F29" s="631" t="s">
        <v>157</v>
      </c>
      <c r="G29" s="631" t="s">
        <v>831</v>
      </c>
      <c r="H29" s="631" t="s">
        <v>178</v>
      </c>
      <c r="I29" s="631" t="s">
        <v>157</v>
      </c>
      <c r="J29" s="631" t="s">
        <v>160</v>
      </c>
      <c r="K29" s="631" t="s">
        <v>180</v>
      </c>
      <c r="L29" s="631" t="s">
        <v>206</v>
      </c>
      <c r="M29" s="632" t="s">
        <v>192</v>
      </c>
    </row>
    <row r="30" spans="1:13" ht="14.25" customHeight="1">
      <c r="A30" s="235" t="s">
        <v>210</v>
      </c>
      <c r="B30" s="630"/>
      <c r="C30" s="631"/>
      <c r="D30" s="631"/>
      <c r="E30" s="631"/>
      <c r="F30" s="631"/>
      <c r="G30" s="631"/>
      <c r="H30" s="631"/>
      <c r="I30" s="631"/>
      <c r="J30" s="631"/>
      <c r="K30" s="631"/>
      <c r="L30" s="631"/>
      <c r="M30" s="632"/>
    </row>
    <row r="31" spans="1:13" ht="14.25" customHeight="1">
      <c r="A31" s="629" t="s">
        <v>211</v>
      </c>
      <c r="B31" s="630" t="s">
        <v>163</v>
      </c>
      <c r="C31" s="631" t="s">
        <v>832</v>
      </c>
      <c r="D31" s="631" t="s">
        <v>201</v>
      </c>
      <c r="E31" s="631" t="s">
        <v>149</v>
      </c>
      <c r="F31" s="631" t="s">
        <v>162</v>
      </c>
      <c r="G31" s="631" t="s">
        <v>191</v>
      </c>
      <c r="H31" s="631" t="s">
        <v>149</v>
      </c>
      <c r="I31" s="631" t="s">
        <v>168</v>
      </c>
      <c r="J31" s="631" t="s">
        <v>169</v>
      </c>
      <c r="K31" s="631" t="s">
        <v>184</v>
      </c>
      <c r="L31" s="631" t="s">
        <v>167</v>
      </c>
      <c r="M31" s="632" t="s">
        <v>829</v>
      </c>
    </row>
    <row r="32" spans="1:13" ht="14.25" customHeight="1">
      <c r="A32" s="235" t="s">
        <v>212</v>
      </c>
      <c r="B32" s="630"/>
      <c r="C32" s="631"/>
      <c r="D32" s="631"/>
      <c r="E32" s="631"/>
      <c r="F32" s="631"/>
      <c r="G32" s="631"/>
      <c r="H32" s="631"/>
      <c r="I32" s="631"/>
      <c r="J32" s="631"/>
      <c r="K32" s="631"/>
      <c r="L32" s="631"/>
      <c r="M32" s="632"/>
    </row>
    <row r="33" spans="1:13" ht="14.25" customHeight="1">
      <c r="A33" s="629" t="s">
        <v>213</v>
      </c>
      <c r="B33" s="630" t="s">
        <v>172</v>
      </c>
      <c r="C33" s="631" t="s">
        <v>173</v>
      </c>
      <c r="D33" s="631" t="s">
        <v>148</v>
      </c>
      <c r="E33" s="631" t="s">
        <v>175</v>
      </c>
      <c r="F33" s="631" t="s">
        <v>147</v>
      </c>
      <c r="G33" s="631" t="s">
        <v>203</v>
      </c>
      <c r="H33" s="631" t="s">
        <v>177</v>
      </c>
      <c r="I33" s="631" t="s">
        <v>178</v>
      </c>
      <c r="J33" s="631" t="s">
        <v>157</v>
      </c>
      <c r="K33" s="631" t="s">
        <v>183</v>
      </c>
      <c r="L33" s="631" t="s">
        <v>151</v>
      </c>
      <c r="M33" s="632" t="s">
        <v>167</v>
      </c>
    </row>
    <row r="34" spans="1:13" ht="14.25" customHeight="1">
      <c r="A34" s="235" t="s">
        <v>214</v>
      </c>
      <c r="B34" s="630"/>
      <c r="C34" s="631"/>
      <c r="D34" s="631"/>
      <c r="E34" s="631"/>
      <c r="F34" s="631"/>
      <c r="G34" s="631"/>
      <c r="H34" s="631"/>
      <c r="I34" s="631"/>
      <c r="J34" s="631"/>
      <c r="K34" s="631"/>
      <c r="L34" s="631"/>
      <c r="M34" s="632"/>
    </row>
    <row r="35" spans="1:13" ht="14.25" customHeight="1">
      <c r="A35" s="629" t="s">
        <v>215</v>
      </c>
      <c r="B35" s="630" t="s">
        <v>180</v>
      </c>
      <c r="C35" s="631" t="s">
        <v>158</v>
      </c>
      <c r="D35" s="631" t="s">
        <v>172</v>
      </c>
      <c r="E35" s="631" t="s">
        <v>165</v>
      </c>
      <c r="F35" s="631" t="s">
        <v>169</v>
      </c>
      <c r="G35" s="631" t="s">
        <v>183</v>
      </c>
      <c r="H35" s="631" t="s">
        <v>184</v>
      </c>
      <c r="I35" s="631" t="s">
        <v>185</v>
      </c>
      <c r="J35" s="631" t="s">
        <v>150</v>
      </c>
      <c r="K35" s="631" t="s">
        <v>166</v>
      </c>
      <c r="L35" s="631" t="s">
        <v>167</v>
      </c>
      <c r="M35" s="632" t="s">
        <v>186</v>
      </c>
    </row>
    <row r="36" spans="1:13" ht="14.25" customHeight="1">
      <c r="A36" s="235" t="s">
        <v>216</v>
      </c>
      <c r="B36" s="630"/>
      <c r="C36" s="631"/>
      <c r="D36" s="631"/>
      <c r="E36" s="631"/>
      <c r="F36" s="631"/>
      <c r="G36" s="631"/>
      <c r="H36" s="631"/>
      <c r="I36" s="631"/>
      <c r="J36" s="631"/>
      <c r="K36" s="631"/>
      <c r="L36" s="631"/>
      <c r="M36" s="632"/>
    </row>
    <row r="37" spans="1:13" ht="14.25" customHeight="1">
      <c r="A37" s="629" t="s">
        <v>217</v>
      </c>
      <c r="B37" s="630" t="s">
        <v>187</v>
      </c>
      <c r="C37" s="631" t="s">
        <v>188</v>
      </c>
      <c r="D37" s="631" t="s">
        <v>189</v>
      </c>
      <c r="E37" s="631" t="s">
        <v>166</v>
      </c>
      <c r="F37" s="631" t="s">
        <v>190</v>
      </c>
      <c r="G37" s="631" t="s">
        <v>168</v>
      </c>
      <c r="H37" s="631" t="s">
        <v>699</v>
      </c>
      <c r="I37" s="631" t="s">
        <v>699</v>
      </c>
      <c r="J37" s="631" t="s">
        <v>181</v>
      </c>
      <c r="K37" s="631" t="s">
        <v>202</v>
      </c>
      <c r="L37" s="631" t="s">
        <v>183</v>
      </c>
      <c r="M37" s="632" t="s">
        <v>202</v>
      </c>
    </row>
    <row r="38" spans="1:13" ht="14.25" customHeight="1">
      <c r="A38" s="235" t="s">
        <v>218</v>
      </c>
      <c r="B38" s="630"/>
      <c r="C38" s="631"/>
      <c r="D38" s="631"/>
      <c r="E38" s="631"/>
      <c r="F38" s="631"/>
      <c r="G38" s="631"/>
      <c r="H38" s="631"/>
      <c r="I38" s="631"/>
      <c r="J38" s="631"/>
      <c r="K38" s="631"/>
      <c r="L38" s="631"/>
      <c r="M38" s="632"/>
    </row>
    <row r="39" spans="1:13" ht="14.25" customHeight="1">
      <c r="A39" s="629" t="s">
        <v>219</v>
      </c>
      <c r="B39" s="630" t="s">
        <v>192</v>
      </c>
      <c r="C39" s="631" t="s">
        <v>155</v>
      </c>
      <c r="D39" s="631" t="s">
        <v>153</v>
      </c>
      <c r="E39" s="631" t="s">
        <v>193</v>
      </c>
      <c r="F39" s="631" t="s">
        <v>163</v>
      </c>
      <c r="G39" s="631" t="s">
        <v>193</v>
      </c>
      <c r="H39" s="631" t="s">
        <v>165</v>
      </c>
      <c r="I39" s="631" t="s">
        <v>205</v>
      </c>
      <c r="J39" s="631" t="s">
        <v>190</v>
      </c>
      <c r="K39" s="631" t="s">
        <v>165</v>
      </c>
      <c r="L39" s="631" t="s">
        <v>195</v>
      </c>
      <c r="M39" s="632" t="s">
        <v>196</v>
      </c>
    </row>
    <row r="40" spans="1:13" ht="14.25" customHeight="1">
      <c r="A40" s="235" t="s">
        <v>220</v>
      </c>
      <c r="B40" s="630"/>
      <c r="C40" s="631"/>
      <c r="D40" s="631"/>
      <c r="E40" s="631"/>
      <c r="F40" s="631"/>
      <c r="G40" s="631"/>
      <c r="H40" s="631"/>
      <c r="I40" s="631"/>
      <c r="J40" s="631"/>
      <c r="K40" s="631"/>
      <c r="L40" s="631"/>
      <c r="M40" s="632"/>
    </row>
    <row r="41" spans="1:13" ht="14.25" customHeight="1">
      <c r="A41" s="629" t="s">
        <v>221</v>
      </c>
      <c r="B41" s="630" t="s">
        <v>163</v>
      </c>
      <c r="C41" s="631" t="s">
        <v>197</v>
      </c>
      <c r="D41" s="631" t="s">
        <v>187</v>
      </c>
      <c r="E41" s="631" t="s">
        <v>198</v>
      </c>
      <c r="F41" s="631" t="s">
        <v>187</v>
      </c>
      <c r="G41" s="631" t="s">
        <v>197</v>
      </c>
      <c r="H41" s="631" t="s">
        <v>169</v>
      </c>
      <c r="I41" s="631" t="s">
        <v>199</v>
      </c>
      <c r="J41" s="631" t="s">
        <v>172</v>
      </c>
      <c r="K41" s="631" t="s">
        <v>194</v>
      </c>
      <c r="L41" s="631" t="s">
        <v>200</v>
      </c>
      <c r="M41" s="632" t="s">
        <v>190</v>
      </c>
    </row>
    <row r="42" spans="1:13" ht="14.25" customHeight="1">
      <c r="A42" s="235" t="s">
        <v>222</v>
      </c>
      <c r="B42" s="630"/>
      <c r="C42" s="631"/>
      <c r="D42" s="631"/>
      <c r="E42" s="631"/>
      <c r="F42" s="631"/>
      <c r="G42" s="631"/>
      <c r="H42" s="631"/>
      <c r="I42" s="631"/>
      <c r="J42" s="631"/>
      <c r="K42" s="631"/>
      <c r="L42" s="631"/>
      <c r="M42" s="632"/>
    </row>
    <row r="43" spans="1:13" ht="14.25" customHeight="1">
      <c r="A43" s="629" t="s">
        <v>833</v>
      </c>
      <c r="B43" s="630" t="s">
        <v>202</v>
      </c>
      <c r="C43" s="631" t="s">
        <v>201</v>
      </c>
      <c r="D43" s="631" t="s">
        <v>184</v>
      </c>
      <c r="E43" s="631" t="s">
        <v>170</v>
      </c>
      <c r="F43" s="631" t="s">
        <v>169</v>
      </c>
      <c r="G43" s="631" t="s">
        <v>152</v>
      </c>
      <c r="H43" s="631" t="s">
        <v>834</v>
      </c>
      <c r="I43" s="631" t="s">
        <v>168</v>
      </c>
      <c r="J43" s="631" t="s">
        <v>161</v>
      </c>
      <c r="K43" s="631" t="s">
        <v>169</v>
      </c>
      <c r="L43" s="631" t="s">
        <v>167</v>
      </c>
      <c r="M43" s="632" t="s">
        <v>176</v>
      </c>
    </row>
    <row r="44" spans="1:13" ht="14.25" customHeight="1">
      <c r="A44" s="235" t="s">
        <v>835</v>
      </c>
      <c r="B44" s="630"/>
      <c r="C44" s="631"/>
      <c r="D44" s="631"/>
      <c r="E44" s="631"/>
      <c r="F44" s="631"/>
      <c r="G44" s="631"/>
      <c r="H44" s="631"/>
      <c r="I44" s="631"/>
      <c r="J44" s="631"/>
      <c r="K44" s="631"/>
      <c r="L44" s="631"/>
      <c r="M44" s="632"/>
    </row>
    <row r="45" spans="1:13" ht="14.25" customHeight="1">
      <c r="A45" s="629" t="s">
        <v>836</v>
      </c>
      <c r="B45" s="630" t="s">
        <v>837</v>
      </c>
      <c r="C45" s="631" t="s">
        <v>837</v>
      </c>
      <c r="D45" s="631" t="s">
        <v>182</v>
      </c>
      <c r="E45" s="631" t="s">
        <v>159</v>
      </c>
      <c r="F45" s="631" t="s">
        <v>196</v>
      </c>
      <c r="G45" s="631" t="s">
        <v>149</v>
      </c>
      <c r="H45" s="631" t="s">
        <v>195</v>
      </c>
      <c r="I45" s="631" t="s">
        <v>157</v>
      </c>
      <c r="J45" s="631" t="s">
        <v>174</v>
      </c>
      <c r="K45" s="631" t="s">
        <v>158</v>
      </c>
      <c r="L45" s="631" t="s">
        <v>206</v>
      </c>
      <c r="M45" s="632" t="s">
        <v>166</v>
      </c>
    </row>
    <row r="46" spans="1:13" ht="14.25" customHeight="1">
      <c r="A46" s="235" t="s">
        <v>838</v>
      </c>
      <c r="B46" s="630"/>
      <c r="C46" s="631"/>
      <c r="D46" s="631"/>
      <c r="E46" s="631"/>
      <c r="F46" s="631"/>
      <c r="G46" s="631"/>
      <c r="H46" s="631"/>
      <c r="I46" s="631"/>
      <c r="J46" s="631"/>
      <c r="K46" s="631"/>
      <c r="L46" s="631"/>
      <c r="M46" s="632"/>
    </row>
    <row r="47" spans="1:13" ht="14.25" customHeight="1">
      <c r="A47" s="629" t="s">
        <v>839</v>
      </c>
      <c r="B47" s="630" t="s">
        <v>147</v>
      </c>
      <c r="C47" s="631" t="s">
        <v>206</v>
      </c>
      <c r="D47" s="631" t="s">
        <v>205</v>
      </c>
      <c r="E47" s="631" t="s">
        <v>149</v>
      </c>
      <c r="F47" s="631" t="s">
        <v>837</v>
      </c>
      <c r="G47" s="631" t="s">
        <v>191</v>
      </c>
      <c r="H47" s="631" t="s">
        <v>190</v>
      </c>
      <c r="I47" s="631" t="s">
        <v>834</v>
      </c>
      <c r="J47" s="631" t="s">
        <v>152</v>
      </c>
      <c r="K47" s="631" t="s">
        <v>174</v>
      </c>
      <c r="L47" s="631" t="s">
        <v>151</v>
      </c>
      <c r="M47" s="632" t="s">
        <v>199</v>
      </c>
    </row>
    <row r="48" spans="1:13" ht="14.25" customHeight="1">
      <c r="A48" s="235" t="s">
        <v>840</v>
      </c>
      <c r="B48" s="630"/>
      <c r="C48" s="631"/>
      <c r="D48" s="631"/>
      <c r="E48" s="631"/>
      <c r="F48" s="631"/>
      <c r="G48" s="631"/>
      <c r="H48" s="631"/>
      <c r="I48" s="631"/>
      <c r="J48" s="631"/>
      <c r="K48" s="631"/>
      <c r="L48" s="631"/>
      <c r="M48" s="632"/>
    </row>
    <row r="49" spans="1:13" ht="14.25" customHeight="1">
      <c r="A49" s="629" t="s">
        <v>841</v>
      </c>
      <c r="B49" s="630" t="s">
        <v>204</v>
      </c>
      <c r="C49" s="631" t="s">
        <v>179</v>
      </c>
      <c r="D49" s="631" t="s">
        <v>170</v>
      </c>
      <c r="E49" s="631" t="s">
        <v>182</v>
      </c>
      <c r="F49" s="631" t="s">
        <v>179</v>
      </c>
      <c r="G49" s="631" t="s">
        <v>150</v>
      </c>
      <c r="H49" s="631" t="s">
        <v>166</v>
      </c>
      <c r="I49" s="631" t="s">
        <v>190</v>
      </c>
      <c r="J49" s="631" t="s">
        <v>184</v>
      </c>
      <c r="K49" s="631" t="s">
        <v>195</v>
      </c>
      <c r="L49" s="631" t="s">
        <v>152</v>
      </c>
      <c r="M49" s="632" t="s">
        <v>184</v>
      </c>
    </row>
    <row r="50" spans="1:13" ht="14.25" customHeight="1">
      <c r="A50" s="235" t="s">
        <v>842</v>
      </c>
      <c r="B50" s="630"/>
      <c r="C50" s="631"/>
      <c r="D50" s="631"/>
      <c r="E50" s="631"/>
      <c r="F50" s="631"/>
      <c r="G50" s="631"/>
      <c r="H50" s="631"/>
      <c r="I50" s="631"/>
      <c r="J50" s="631"/>
      <c r="K50" s="631"/>
      <c r="L50" s="631"/>
      <c r="M50" s="632"/>
    </row>
    <row r="51" spans="1:13" ht="14.25" customHeight="1">
      <c r="A51" s="629" t="s">
        <v>223</v>
      </c>
      <c r="B51" s="630" t="s">
        <v>152</v>
      </c>
      <c r="C51" s="631" t="s">
        <v>166</v>
      </c>
      <c r="D51" s="631" t="s">
        <v>202</v>
      </c>
      <c r="E51" s="631" t="s">
        <v>190</v>
      </c>
      <c r="F51" s="631" t="s">
        <v>201</v>
      </c>
      <c r="G51" s="631" t="s">
        <v>190</v>
      </c>
      <c r="H51" s="631" t="s">
        <v>172</v>
      </c>
      <c r="I51" s="631" t="s">
        <v>205</v>
      </c>
      <c r="J51" s="631" t="s">
        <v>185</v>
      </c>
      <c r="K51" s="631" t="s">
        <v>201</v>
      </c>
      <c r="L51" s="631" t="s">
        <v>179</v>
      </c>
      <c r="M51" s="632" t="s">
        <v>148</v>
      </c>
    </row>
    <row r="52" spans="1:13" ht="14.25" customHeight="1">
      <c r="A52" s="235" t="s">
        <v>224</v>
      </c>
      <c r="B52" s="630"/>
      <c r="C52" s="631"/>
      <c r="D52" s="631"/>
      <c r="E52" s="631"/>
      <c r="F52" s="631"/>
      <c r="G52" s="631"/>
      <c r="H52" s="631"/>
      <c r="I52" s="631"/>
      <c r="J52" s="631"/>
      <c r="K52" s="631"/>
      <c r="L52" s="631"/>
      <c r="M52" s="632"/>
    </row>
    <row r="53" spans="1:13" ht="14.25" customHeight="1">
      <c r="A53" s="629" t="s">
        <v>843</v>
      </c>
      <c r="B53" s="630" t="s">
        <v>187</v>
      </c>
      <c r="C53" s="631" t="s">
        <v>176</v>
      </c>
      <c r="D53" s="631" t="s">
        <v>151</v>
      </c>
      <c r="E53" s="631" t="s">
        <v>149</v>
      </c>
      <c r="F53" s="631" t="s">
        <v>170</v>
      </c>
      <c r="G53" s="631" t="s">
        <v>165</v>
      </c>
      <c r="H53" s="631" t="s">
        <v>185</v>
      </c>
      <c r="I53" s="631" t="s">
        <v>151</v>
      </c>
      <c r="J53" s="631" t="s">
        <v>837</v>
      </c>
      <c r="K53" s="631" t="s">
        <v>199</v>
      </c>
      <c r="L53" s="631" t="s">
        <v>153</v>
      </c>
      <c r="M53" s="632" t="s">
        <v>844</v>
      </c>
    </row>
    <row r="54" spans="1:13" ht="14.25" customHeight="1">
      <c r="A54" s="235" t="s">
        <v>845</v>
      </c>
      <c r="B54" s="630"/>
      <c r="C54" s="631"/>
      <c r="D54" s="631"/>
      <c r="E54" s="631"/>
      <c r="F54" s="631"/>
      <c r="G54" s="631"/>
      <c r="H54" s="631"/>
      <c r="I54" s="631"/>
      <c r="J54" s="631"/>
      <c r="K54" s="631"/>
      <c r="L54" s="631"/>
      <c r="M54" s="632"/>
    </row>
    <row r="55" spans="1:13" ht="14.25" customHeight="1">
      <c r="A55" s="629" t="s">
        <v>846</v>
      </c>
      <c r="B55" s="630" t="s">
        <v>168</v>
      </c>
      <c r="C55" s="631" t="s">
        <v>166</v>
      </c>
      <c r="D55" s="631" t="s">
        <v>167</v>
      </c>
      <c r="E55" s="631" t="s">
        <v>173</v>
      </c>
      <c r="F55" s="631" t="s">
        <v>182</v>
      </c>
      <c r="G55" s="631" t="s">
        <v>182</v>
      </c>
      <c r="H55" s="631" t="s">
        <v>190</v>
      </c>
      <c r="I55" s="631" t="s">
        <v>195</v>
      </c>
      <c r="J55" s="631" t="s">
        <v>186</v>
      </c>
      <c r="K55" s="631" t="s">
        <v>150</v>
      </c>
      <c r="L55" s="631" t="s">
        <v>151</v>
      </c>
      <c r="M55" s="632" t="s">
        <v>164</v>
      </c>
    </row>
    <row r="56" spans="1:13" ht="14.25" customHeight="1">
      <c r="A56" s="235" t="s">
        <v>847</v>
      </c>
      <c r="B56" s="630"/>
      <c r="C56" s="632"/>
      <c r="D56" s="631"/>
      <c r="E56" s="631"/>
      <c r="F56" s="631"/>
      <c r="G56" s="631"/>
      <c r="H56" s="631"/>
      <c r="I56" s="631"/>
      <c r="J56" s="631"/>
      <c r="K56" s="631"/>
      <c r="L56" s="631"/>
      <c r="M56" s="632"/>
    </row>
    <row r="57" spans="1:13" ht="14.25" customHeight="1">
      <c r="A57" s="629" t="s">
        <v>848</v>
      </c>
      <c r="B57" s="630" t="s">
        <v>164</v>
      </c>
      <c r="C57" s="632" t="s">
        <v>849</v>
      </c>
      <c r="D57" s="631" t="s">
        <v>827</v>
      </c>
      <c r="E57" s="631" t="s">
        <v>205</v>
      </c>
      <c r="F57" s="631" t="s">
        <v>184</v>
      </c>
      <c r="G57" s="631" t="s">
        <v>202</v>
      </c>
      <c r="H57" s="631" t="s">
        <v>195</v>
      </c>
      <c r="I57" s="631" t="s">
        <v>172</v>
      </c>
      <c r="J57" s="631" t="s">
        <v>190</v>
      </c>
      <c r="K57" s="631" t="s">
        <v>172</v>
      </c>
      <c r="L57" s="631" t="s">
        <v>205</v>
      </c>
      <c r="M57" s="632" t="s">
        <v>194</v>
      </c>
    </row>
    <row r="58" spans="1:13" ht="14.25" customHeight="1">
      <c r="A58" s="235" t="s">
        <v>850</v>
      </c>
      <c r="B58" s="630"/>
      <c r="C58" s="632"/>
      <c r="D58" s="631"/>
      <c r="E58" s="631"/>
      <c r="F58" s="631"/>
      <c r="G58" s="631"/>
      <c r="H58" s="631"/>
      <c r="I58" s="631"/>
      <c r="J58" s="631"/>
      <c r="K58" s="631"/>
      <c r="L58" s="631"/>
      <c r="M58" s="632"/>
    </row>
    <row r="59" spans="1:13" ht="14.25" customHeight="1">
      <c r="A59" s="629" t="s">
        <v>851</v>
      </c>
      <c r="B59" s="630" t="s">
        <v>182</v>
      </c>
      <c r="C59" s="631" t="s">
        <v>852</v>
      </c>
      <c r="D59" s="631" t="s">
        <v>827</v>
      </c>
      <c r="E59" s="631" t="s">
        <v>853</v>
      </c>
      <c r="F59" s="631" t="s">
        <v>182</v>
      </c>
      <c r="G59" s="631" t="s">
        <v>153</v>
      </c>
      <c r="H59" s="631" t="s">
        <v>182</v>
      </c>
      <c r="I59" s="631" t="s">
        <v>169</v>
      </c>
      <c r="J59" s="631" t="s">
        <v>170</v>
      </c>
      <c r="K59" s="631" t="s">
        <v>174</v>
      </c>
      <c r="L59" s="631" t="s">
        <v>166</v>
      </c>
      <c r="M59" s="632" t="s">
        <v>159</v>
      </c>
    </row>
    <row r="60" spans="1:13" ht="14.25" customHeight="1">
      <c r="A60" s="235" t="s">
        <v>854</v>
      </c>
      <c r="B60" s="630"/>
      <c r="C60" s="631"/>
      <c r="D60" s="631"/>
      <c r="E60" s="631"/>
      <c r="F60" s="631"/>
      <c r="G60" s="631"/>
      <c r="H60" s="631"/>
      <c r="I60" s="631"/>
      <c r="J60" s="631"/>
      <c r="K60" s="631"/>
      <c r="L60" s="631"/>
      <c r="M60" s="632"/>
    </row>
    <row r="61" spans="1:13" ht="14.25" customHeight="1">
      <c r="A61" s="629" t="s">
        <v>226</v>
      </c>
      <c r="B61" s="630" t="s">
        <v>151</v>
      </c>
      <c r="C61" s="631" t="s">
        <v>151</v>
      </c>
      <c r="D61" s="631" t="s">
        <v>176</v>
      </c>
      <c r="E61" s="631" t="s">
        <v>204</v>
      </c>
      <c r="F61" s="631" t="s">
        <v>149</v>
      </c>
      <c r="G61" s="631" t="s">
        <v>195</v>
      </c>
      <c r="H61" s="631" t="s">
        <v>170</v>
      </c>
      <c r="I61" s="631" t="s">
        <v>184</v>
      </c>
      <c r="J61" s="631" t="s">
        <v>206</v>
      </c>
      <c r="K61" s="631" t="s">
        <v>203</v>
      </c>
      <c r="L61" s="631" t="s">
        <v>203</v>
      </c>
      <c r="M61" s="632" t="s">
        <v>147</v>
      </c>
    </row>
    <row r="62" spans="1:13" ht="14.25" customHeight="1">
      <c r="A62" s="235" t="s">
        <v>225</v>
      </c>
      <c r="B62" s="630"/>
      <c r="C62" s="631"/>
      <c r="D62" s="631"/>
      <c r="E62" s="631"/>
      <c r="F62" s="631"/>
      <c r="G62" s="631"/>
      <c r="H62" s="631"/>
      <c r="I62" s="631"/>
      <c r="J62" s="631"/>
      <c r="K62" s="631"/>
      <c r="L62" s="631"/>
      <c r="M62" s="632"/>
    </row>
    <row r="63" spans="1:13" ht="14.25" customHeight="1">
      <c r="A63" s="629" t="s">
        <v>855</v>
      </c>
      <c r="B63" s="630" t="s">
        <v>179</v>
      </c>
      <c r="C63" s="631" t="s">
        <v>172</v>
      </c>
      <c r="D63" s="631" t="s">
        <v>200</v>
      </c>
      <c r="E63" s="631" t="s">
        <v>849</v>
      </c>
      <c r="F63" s="631" t="s">
        <v>179</v>
      </c>
      <c r="G63" s="631" t="s">
        <v>202</v>
      </c>
      <c r="H63" s="631" t="s">
        <v>150</v>
      </c>
      <c r="I63" s="631" t="s">
        <v>837</v>
      </c>
      <c r="J63" s="631" t="s">
        <v>205</v>
      </c>
      <c r="K63" s="631" t="s">
        <v>191</v>
      </c>
      <c r="L63" s="631" t="s">
        <v>163</v>
      </c>
      <c r="M63" s="633" t="s">
        <v>171</v>
      </c>
    </row>
    <row r="64" spans="1:13" ht="14.25" customHeight="1">
      <c r="A64" s="235" t="s">
        <v>856</v>
      </c>
      <c r="B64" s="634"/>
      <c r="C64" s="635"/>
      <c r="D64" s="635"/>
      <c r="E64" s="635"/>
      <c r="F64" s="635"/>
      <c r="G64" s="635"/>
      <c r="H64" s="635"/>
      <c r="I64" s="635"/>
      <c r="J64" s="635"/>
      <c r="K64" s="635"/>
      <c r="L64" s="635"/>
      <c r="M64" s="635"/>
    </row>
    <row r="65" spans="1:13" ht="14.25" customHeight="1">
      <c r="A65" s="629" t="s">
        <v>857</v>
      </c>
      <c r="B65" s="24">
        <v>-38</v>
      </c>
      <c r="C65" s="24">
        <v>-19</v>
      </c>
      <c r="D65" s="24">
        <v>-28</v>
      </c>
      <c r="E65" s="24">
        <v>-19</v>
      </c>
      <c r="F65" s="24">
        <v>-16</v>
      </c>
      <c r="G65" s="24">
        <v>-16</v>
      </c>
      <c r="H65" s="24">
        <v>-11</v>
      </c>
      <c r="I65" s="24">
        <v>-10</v>
      </c>
      <c r="J65" s="24">
        <v>-13</v>
      </c>
      <c r="K65" s="24">
        <v>-6</v>
      </c>
      <c r="L65" s="24">
        <v>-5</v>
      </c>
      <c r="M65" s="625">
        <v>-29</v>
      </c>
    </row>
    <row r="66" spans="1:13" ht="14.25" customHeight="1">
      <c r="A66" s="235" t="s">
        <v>858</v>
      </c>
      <c r="B66" s="636"/>
      <c r="C66" s="636"/>
      <c r="D66" s="636"/>
      <c r="E66" s="636"/>
      <c r="F66" s="636"/>
      <c r="G66" s="636"/>
      <c r="H66" s="636"/>
      <c r="I66" s="636"/>
      <c r="J66" s="636"/>
      <c r="K66" s="636"/>
      <c r="L66" s="636"/>
      <c r="M66" s="635"/>
    </row>
    <row r="67" spans="1:13" ht="14.25" customHeight="1">
      <c r="A67" s="629" t="s">
        <v>859</v>
      </c>
      <c r="B67" s="630" t="s">
        <v>174</v>
      </c>
      <c r="C67" s="631" t="s">
        <v>174</v>
      </c>
      <c r="D67" s="631" t="s">
        <v>148</v>
      </c>
      <c r="E67" s="637">
        <v>-11</v>
      </c>
      <c r="F67" s="637">
        <v>-17</v>
      </c>
      <c r="G67" s="637">
        <v>-7</v>
      </c>
      <c r="H67" s="630" t="s">
        <v>827</v>
      </c>
      <c r="I67" s="637">
        <v>-2</v>
      </c>
      <c r="J67" s="631" t="s">
        <v>151</v>
      </c>
      <c r="K67" s="637">
        <v>-9</v>
      </c>
      <c r="L67" s="637">
        <v>-6</v>
      </c>
      <c r="M67" s="638">
        <v>-30</v>
      </c>
    </row>
    <row r="68" spans="1:13" ht="14.25" customHeight="1">
      <c r="A68" s="235" t="s">
        <v>860</v>
      </c>
      <c r="B68" s="636"/>
      <c r="C68" s="636"/>
      <c r="D68" s="636"/>
      <c r="E68" s="636"/>
      <c r="F68" s="636"/>
      <c r="G68" s="636"/>
      <c r="H68" s="636"/>
      <c r="I68" s="636"/>
      <c r="J68" s="636"/>
      <c r="K68" s="636"/>
      <c r="L68" s="636"/>
      <c r="M68" s="635"/>
    </row>
    <row r="69" spans="1:13" ht="14.25" customHeight="1">
      <c r="A69" s="629" t="s">
        <v>723</v>
      </c>
      <c r="B69" s="232">
        <v>-11</v>
      </c>
      <c r="C69" s="639">
        <v>-9</v>
      </c>
      <c r="D69" s="232">
        <v>-42</v>
      </c>
      <c r="E69" s="639">
        <v>-12</v>
      </c>
      <c r="F69" s="232">
        <v>3</v>
      </c>
      <c r="G69" s="639">
        <v>2</v>
      </c>
      <c r="H69" s="232">
        <v>-3</v>
      </c>
      <c r="I69" s="639">
        <v>10</v>
      </c>
      <c r="J69" s="232">
        <v>-4</v>
      </c>
      <c r="K69" s="639">
        <v>-5</v>
      </c>
      <c r="L69" s="639">
        <v>-15</v>
      </c>
      <c r="M69" s="640">
        <v>1</v>
      </c>
    </row>
    <row r="70" spans="1:13" ht="14.25" customHeight="1">
      <c r="A70" s="235" t="s">
        <v>724</v>
      </c>
      <c r="B70" s="636"/>
      <c r="C70" s="636"/>
      <c r="D70" s="636"/>
      <c r="E70" s="636"/>
      <c r="F70" s="636"/>
      <c r="G70" s="636"/>
      <c r="H70" s="636"/>
      <c r="I70" s="636"/>
      <c r="J70" s="636"/>
      <c r="K70" s="636"/>
      <c r="L70" s="636"/>
      <c r="M70" s="635"/>
    </row>
    <row r="71" spans="1:13" ht="14.25" customHeight="1">
      <c r="A71" s="629" t="s">
        <v>861</v>
      </c>
      <c r="B71" s="636" t="s">
        <v>862</v>
      </c>
      <c r="C71" s="636" t="s">
        <v>157</v>
      </c>
      <c r="D71" s="636" t="s">
        <v>179</v>
      </c>
      <c r="E71" s="636" t="s">
        <v>191</v>
      </c>
      <c r="F71" s="636" t="s">
        <v>152</v>
      </c>
      <c r="G71" s="636" t="s">
        <v>167</v>
      </c>
      <c r="H71" s="636" t="s">
        <v>150</v>
      </c>
      <c r="I71" s="636" t="s">
        <v>172</v>
      </c>
      <c r="J71" s="636" t="s">
        <v>168</v>
      </c>
      <c r="K71" s="636" t="s">
        <v>151</v>
      </c>
      <c r="L71" s="636" t="s">
        <v>152</v>
      </c>
      <c r="M71" s="634" t="s">
        <v>187</v>
      </c>
    </row>
    <row r="72" spans="1:13" ht="14.25" customHeight="1">
      <c r="A72" s="235" t="s">
        <v>736</v>
      </c>
      <c r="B72" s="636"/>
      <c r="C72" s="636"/>
      <c r="D72" s="636"/>
      <c r="E72" s="636"/>
      <c r="F72" s="636"/>
      <c r="G72" s="636"/>
      <c r="H72" s="636"/>
      <c r="I72" s="636"/>
      <c r="J72" s="636"/>
      <c r="K72" s="636"/>
      <c r="L72" s="636"/>
      <c r="M72" s="634"/>
    </row>
    <row r="73" spans="1:13" ht="14.25" customHeight="1">
      <c r="A73" s="629" t="s">
        <v>863</v>
      </c>
      <c r="B73" s="636" t="s">
        <v>864</v>
      </c>
      <c r="C73" s="636" t="s">
        <v>853</v>
      </c>
      <c r="D73" s="636" t="s">
        <v>837</v>
      </c>
      <c r="E73" s="636" t="s">
        <v>179</v>
      </c>
      <c r="F73" s="636" t="s">
        <v>827</v>
      </c>
      <c r="G73" s="636" t="s">
        <v>182</v>
      </c>
      <c r="H73" s="636" t="s">
        <v>195</v>
      </c>
      <c r="I73" s="636" t="s">
        <v>166</v>
      </c>
      <c r="J73" s="636" t="s">
        <v>202</v>
      </c>
      <c r="K73" s="636" t="s">
        <v>152</v>
      </c>
      <c r="L73" s="636" t="s">
        <v>182</v>
      </c>
      <c r="M73" s="634" t="s">
        <v>168</v>
      </c>
    </row>
    <row r="74" spans="1:13" ht="14.25" customHeight="1">
      <c r="A74" s="235" t="s">
        <v>865</v>
      </c>
      <c r="B74" s="636"/>
      <c r="C74" s="636"/>
      <c r="D74" s="636"/>
      <c r="E74" s="636"/>
      <c r="F74" s="636"/>
      <c r="G74" s="636"/>
      <c r="H74" s="636"/>
      <c r="I74" s="636"/>
      <c r="J74" s="636"/>
      <c r="K74" s="636"/>
      <c r="L74" s="636"/>
      <c r="M74" s="634"/>
    </row>
    <row r="75" spans="1:13" ht="14.25" customHeight="1">
      <c r="A75" s="629" t="s">
        <v>866</v>
      </c>
      <c r="B75" s="636" t="s">
        <v>150</v>
      </c>
      <c r="C75" s="636" t="s">
        <v>189</v>
      </c>
      <c r="D75" s="636" t="s">
        <v>837</v>
      </c>
      <c r="E75" s="636" t="s">
        <v>165</v>
      </c>
      <c r="F75" s="636" t="s">
        <v>202</v>
      </c>
      <c r="G75" s="636" t="s">
        <v>165</v>
      </c>
      <c r="H75" s="636" t="s">
        <v>167</v>
      </c>
      <c r="I75" s="636" t="s">
        <v>169</v>
      </c>
      <c r="J75" s="636" t="s">
        <v>867</v>
      </c>
      <c r="K75" s="636" t="s">
        <v>167</v>
      </c>
      <c r="L75" s="636" t="s">
        <v>867</v>
      </c>
      <c r="M75" s="634" t="s">
        <v>191</v>
      </c>
    </row>
    <row r="76" spans="1:13" ht="14.25" customHeight="1">
      <c r="A76" s="235" t="s">
        <v>868</v>
      </c>
      <c r="B76" s="636"/>
      <c r="C76" s="636"/>
      <c r="D76" s="636"/>
      <c r="E76" s="636"/>
      <c r="F76" s="636"/>
      <c r="G76" s="636"/>
      <c r="H76" s="636"/>
      <c r="I76" s="636"/>
      <c r="J76" s="636"/>
      <c r="K76" s="636"/>
      <c r="L76" s="636"/>
      <c r="M76" s="634"/>
    </row>
    <row r="77" spans="1:13" s="191" customFormat="1" ht="14.25" customHeight="1">
      <c r="A77" s="641" t="s">
        <v>1145</v>
      </c>
      <c r="B77" s="642" t="s">
        <v>867</v>
      </c>
      <c r="C77" s="642" t="s">
        <v>1147</v>
      </c>
      <c r="D77" s="642" t="s">
        <v>1148</v>
      </c>
      <c r="E77" s="642" t="s">
        <v>173</v>
      </c>
      <c r="F77" s="642" t="s">
        <v>190</v>
      </c>
      <c r="G77" s="642" t="s">
        <v>834</v>
      </c>
      <c r="H77" s="642" t="s">
        <v>1149</v>
      </c>
      <c r="I77" s="642" t="s">
        <v>190</v>
      </c>
      <c r="J77" s="642" t="s">
        <v>184</v>
      </c>
      <c r="K77" s="642" t="s">
        <v>1150</v>
      </c>
      <c r="L77" s="642" t="s">
        <v>1151</v>
      </c>
      <c r="M77" s="643" t="s">
        <v>195</v>
      </c>
    </row>
    <row r="78" spans="1:13" s="191" customFormat="1" ht="14.25" customHeight="1">
      <c r="A78" s="646" t="s">
        <v>1146</v>
      </c>
      <c r="B78" s="642"/>
      <c r="C78" s="642"/>
      <c r="D78" s="642"/>
      <c r="E78" s="642"/>
      <c r="F78" s="642"/>
      <c r="G78" s="642"/>
      <c r="H78" s="642"/>
      <c r="I78" s="642"/>
      <c r="J78" s="642"/>
      <c r="K78" s="642"/>
      <c r="L78" s="642"/>
      <c r="M78" s="643"/>
    </row>
    <row r="79" spans="1:13" s="191" customFormat="1" ht="7.5" customHeight="1">
      <c r="A79" s="644"/>
      <c r="B79" s="643"/>
      <c r="C79" s="643"/>
      <c r="D79" s="643"/>
      <c r="E79" s="643"/>
      <c r="F79" s="643"/>
      <c r="G79" s="643"/>
      <c r="H79" s="643"/>
      <c r="I79" s="643"/>
      <c r="J79" s="643"/>
      <c r="K79" s="643"/>
      <c r="L79" s="643"/>
      <c r="M79" s="643"/>
    </row>
    <row r="80" spans="1:13" s="191" customFormat="1" ht="26.25" customHeight="1">
      <c r="A80" s="885" t="s">
        <v>1152</v>
      </c>
      <c r="B80" s="885"/>
      <c r="C80" s="885"/>
      <c r="D80" s="885"/>
      <c r="E80" s="885"/>
      <c r="F80" s="885"/>
      <c r="G80" s="885"/>
      <c r="H80" s="885"/>
      <c r="I80" s="885"/>
      <c r="J80" s="885"/>
      <c r="K80" s="885"/>
      <c r="L80" s="885"/>
      <c r="M80" s="885"/>
    </row>
    <row r="81" spans="1:13" ht="26.25" customHeight="1">
      <c r="A81" s="820" t="s">
        <v>1197</v>
      </c>
      <c r="B81" s="820"/>
      <c r="C81" s="820"/>
      <c r="D81" s="820"/>
      <c r="E81" s="820"/>
      <c r="F81" s="820"/>
      <c r="G81" s="820"/>
      <c r="H81" s="820"/>
      <c r="I81" s="820"/>
      <c r="J81" s="820"/>
      <c r="K81" s="820"/>
      <c r="L81" s="820"/>
      <c r="M81" s="820"/>
    </row>
    <row r="82" spans="1:13" ht="11.25" customHeight="1">
      <c r="A82" s="885"/>
      <c r="B82" s="885"/>
      <c r="C82" s="885"/>
      <c r="D82" s="885"/>
      <c r="E82" s="885"/>
      <c r="F82" s="885"/>
      <c r="G82" s="885"/>
      <c r="H82" s="885"/>
      <c r="I82" s="885"/>
      <c r="J82" s="885"/>
      <c r="K82" s="885"/>
      <c r="L82" s="885"/>
      <c r="M82" s="885"/>
    </row>
  </sheetData>
  <customSheetViews>
    <customSheetView guid="{17A61E15-CB34-4E45-B54C-4890B27A542F}" showGridLines="0">
      <pane ySplit="5" topLeftCell="A33" activePane="bottomLeft" state="frozen"/>
      <selection pane="bottomLeft" activeCell="H13" sqref="H13"/>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A82:M82"/>
    <mergeCell ref="A80:M80"/>
    <mergeCell ref="A81:M81"/>
    <mergeCell ref="A4:A5"/>
    <mergeCell ref="B5:M5"/>
    <mergeCell ref="A6:M6"/>
    <mergeCell ref="A26:M26"/>
  </mergeCells>
  <phoneticPr fontId="6" type="noConversion"/>
  <hyperlinks>
    <hyperlink ref="O1" location="'Spis tablic_Contents'!A1" display="&lt; POWRÓT"/>
    <hyperlink ref="O2" location="'Spis tablic_Contents'!A1" display="&lt; BACK"/>
  </hyperlinks>
  <pageMargins left="0.78740157480314965" right="0.78740157480314965" top="0.78740157480314965" bottom="0.78740157480314965" header="0.51181102362204722" footer="0.51181102362204722"/>
  <pageSetup paperSize="9" scale="61" orientation="portrait" r:id="rId2"/>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1"/>
  <sheetViews>
    <sheetView showGridLines="0" zoomScaleNormal="100" workbookViewId="0">
      <pane ySplit="5" topLeftCell="A6" activePane="bottomLeft" state="frozen"/>
      <selection activeCell="H35" sqref="H35"/>
      <selection pane="bottomLeft"/>
    </sheetView>
  </sheetViews>
  <sheetFormatPr defaultRowHeight="12"/>
  <cols>
    <col min="1" max="1" width="16.42578125" style="37" customWidth="1"/>
    <col min="2" max="2" width="3.28515625" style="37" customWidth="1"/>
    <col min="3" max="14" width="8.140625" style="37" customWidth="1"/>
    <col min="15" max="16384" width="9.140625" style="37"/>
  </cols>
  <sheetData>
    <row r="1" spans="1:18" ht="14.25" customHeight="1">
      <c r="A1" s="448" t="s">
        <v>1764</v>
      </c>
      <c r="B1" s="448"/>
      <c r="C1" s="448"/>
      <c r="D1" s="448"/>
      <c r="E1" s="448"/>
      <c r="F1" s="448"/>
      <c r="G1" s="448"/>
      <c r="H1" s="448"/>
      <c r="I1" s="448"/>
      <c r="J1" s="448"/>
      <c r="K1" s="448"/>
      <c r="L1" s="448"/>
      <c r="M1" s="448"/>
      <c r="O1" s="19" t="s">
        <v>623</v>
      </c>
      <c r="P1" s="10"/>
    </row>
    <row r="2" spans="1:18" ht="14.25" customHeight="1">
      <c r="A2" s="559" t="s">
        <v>1153</v>
      </c>
      <c r="B2" s="14"/>
      <c r="C2" s="14"/>
      <c r="D2" s="14"/>
      <c r="E2" s="14"/>
      <c r="F2" s="14"/>
      <c r="G2" s="14"/>
      <c r="H2" s="14"/>
      <c r="I2" s="14"/>
      <c r="J2" s="14"/>
      <c r="K2" s="14"/>
      <c r="L2" s="14"/>
      <c r="M2" s="14"/>
      <c r="O2" s="332" t="s">
        <v>624</v>
      </c>
      <c r="P2" s="10"/>
    </row>
    <row r="3" spans="1:18" ht="5.0999999999999996" customHeight="1">
      <c r="A3" s="55"/>
      <c r="B3" s="55"/>
      <c r="C3" s="55"/>
      <c r="D3" s="55"/>
      <c r="E3" s="55"/>
      <c r="F3" s="55"/>
      <c r="G3" s="55"/>
      <c r="H3" s="55"/>
      <c r="I3" s="55"/>
      <c r="J3" s="55"/>
      <c r="K3" s="55"/>
      <c r="L3" s="55"/>
      <c r="M3" s="55"/>
      <c r="O3" s="327"/>
      <c r="P3" s="10"/>
    </row>
    <row r="4" spans="1:18" ht="34.5" customHeight="1">
      <c r="A4" s="798" t="s">
        <v>1287</v>
      </c>
      <c r="B4" s="799"/>
      <c r="C4" s="822" t="s">
        <v>1530</v>
      </c>
      <c r="D4" s="823"/>
      <c r="E4" s="823"/>
      <c r="F4" s="823"/>
      <c r="G4" s="823"/>
      <c r="H4" s="823"/>
      <c r="I4" s="823"/>
      <c r="J4" s="823"/>
      <c r="K4" s="823"/>
      <c r="L4" s="823"/>
      <c r="M4" s="823"/>
      <c r="N4" s="647"/>
    </row>
    <row r="5" spans="1:18" ht="34.5" customHeight="1">
      <c r="A5" s="836"/>
      <c r="B5" s="828"/>
      <c r="C5" s="648" t="s">
        <v>913</v>
      </c>
      <c r="D5" s="648" t="s">
        <v>914</v>
      </c>
      <c r="E5" s="648" t="s">
        <v>915</v>
      </c>
      <c r="F5" s="648" t="s">
        <v>916</v>
      </c>
      <c r="G5" s="648" t="s">
        <v>917</v>
      </c>
      <c r="H5" s="648" t="s">
        <v>918</v>
      </c>
      <c r="I5" s="648" t="s">
        <v>919</v>
      </c>
      <c r="J5" s="648" t="s">
        <v>920</v>
      </c>
      <c r="K5" s="648" t="s">
        <v>921</v>
      </c>
      <c r="L5" s="648" t="s">
        <v>922</v>
      </c>
      <c r="M5" s="649" t="s">
        <v>923</v>
      </c>
      <c r="N5" s="649" t="s">
        <v>924</v>
      </c>
    </row>
    <row r="6" spans="1:18" ht="13.5" customHeight="1">
      <c r="A6" s="21" t="s">
        <v>578</v>
      </c>
      <c r="B6" s="659" t="s">
        <v>579</v>
      </c>
      <c r="C6" s="650">
        <v>7.9</v>
      </c>
      <c r="D6" s="650">
        <v>7</v>
      </c>
      <c r="E6" s="650">
        <v>8.4</v>
      </c>
      <c r="F6" s="650">
        <v>13.4</v>
      </c>
      <c r="G6" s="650">
        <v>22.6</v>
      </c>
      <c r="H6" s="650">
        <v>35.299999999999997</v>
      </c>
      <c r="I6" s="650">
        <v>35.799999999999997</v>
      </c>
      <c r="J6" s="650">
        <v>38.1</v>
      </c>
      <c r="K6" s="650">
        <v>60.8</v>
      </c>
      <c r="L6" s="650">
        <v>38.4</v>
      </c>
      <c r="M6" s="650">
        <v>40.5</v>
      </c>
      <c r="N6" s="651">
        <v>46.5</v>
      </c>
    </row>
    <row r="7" spans="1:18" ht="13.5" customHeight="1">
      <c r="A7" s="658" t="s">
        <v>580</v>
      </c>
      <c r="B7" s="660" t="s">
        <v>581</v>
      </c>
      <c r="C7" s="652">
        <v>8</v>
      </c>
      <c r="D7" s="652">
        <v>7.5</v>
      </c>
      <c r="E7" s="652">
        <v>8.8000000000000007</v>
      </c>
      <c r="F7" s="652">
        <v>11.4</v>
      </c>
      <c r="G7" s="652">
        <v>15.4</v>
      </c>
      <c r="H7" s="652">
        <v>28.7</v>
      </c>
      <c r="I7" s="652">
        <v>34.299999999999997</v>
      </c>
      <c r="J7" s="652">
        <v>39.5</v>
      </c>
      <c r="K7" s="652">
        <v>61.6</v>
      </c>
      <c r="L7" s="652">
        <v>39</v>
      </c>
      <c r="M7" s="652">
        <v>40.799999999999997</v>
      </c>
      <c r="N7" s="653">
        <v>40.5</v>
      </c>
    </row>
    <row r="8" spans="1:18" ht="13.5" customHeight="1">
      <c r="A8" s="21"/>
      <c r="B8" s="660" t="s">
        <v>582</v>
      </c>
      <c r="C8" s="652">
        <v>-0.1</v>
      </c>
      <c r="D8" s="652">
        <v>-1.4</v>
      </c>
      <c r="E8" s="652">
        <v>-0.4</v>
      </c>
      <c r="F8" s="652">
        <v>0.5</v>
      </c>
      <c r="G8" s="652">
        <v>2</v>
      </c>
      <c r="H8" s="652">
        <v>0.9</v>
      </c>
      <c r="I8" s="652">
        <v>0.3</v>
      </c>
      <c r="J8" s="652">
        <v>-0.4</v>
      </c>
      <c r="K8" s="652">
        <v>-0.2</v>
      </c>
      <c r="L8" s="652">
        <v>-0.3</v>
      </c>
      <c r="M8" s="652">
        <v>-0.1</v>
      </c>
      <c r="N8" s="653">
        <v>1.3</v>
      </c>
    </row>
    <row r="9" spans="1:18" ht="13.5" customHeight="1">
      <c r="A9" s="21" t="s">
        <v>583</v>
      </c>
      <c r="B9" s="660" t="s">
        <v>579</v>
      </c>
      <c r="C9" s="654">
        <v>9.6999999999999993</v>
      </c>
      <c r="D9" s="654">
        <v>8.6</v>
      </c>
      <c r="E9" s="654">
        <v>9.5</v>
      </c>
      <c r="F9" s="654">
        <v>15.5</v>
      </c>
      <c r="G9" s="654">
        <v>18</v>
      </c>
      <c r="H9" s="654">
        <v>39.200000000000003</v>
      </c>
      <c r="I9" s="654">
        <v>41.1</v>
      </c>
      <c r="J9" s="654">
        <v>44.9</v>
      </c>
      <c r="K9" s="654">
        <v>72.5</v>
      </c>
      <c r="L9" s="654">
        <v>41.5</v>
      </c>
      <c r="M9" s="654">
        <v>43.5</v>
      </c>
      <c r="N9" s="655">
        <v>49.2</v>
      </c>
      <c r="R9" s="396"/>
    </row>
    <row r="10" spans="1:18" ht="13.5" customHeight="1">
      <c r="A10" s="658" t="s">
        <v>584</v>
      </c>
      <c r="B10" s="660" t="s">
        <v>581</v>
      </c>
      <c r="C10" s="652">
        <v>9.1999999999999993</v>
      </c>
      <c r="D10" s="652">
        <v>7.9</v>
      </c>
      <c r="E10" s="652">
        <v>9.6</v>
      </c>
      <c r="F10" s="652">
        <v>14.3</v>
      </c>
      <c r="G10" s="652">
        <v>19.100000000000001</v>
      </c>
      <c r="H10" s="652">
        <v>31.5</v>
      </c>
      <c r="I10" s="652">
        <v>37.1</v>
      </c>
      <c r="J10" s="652">
        <v>42.5</v>
      </c>
      <c r="K10" s="652">
        <v>62.6</v>
      </c>
      <c r="L10" s="652">
        <v>39.700000000000003</v>
      </c>
      <c r="M10" s="652">
        <v>43.4</v>
      </c>
      <c r="N10" s="653">
        <v>45.6</v>
      </c>
    </row>
    <row r="11" spans="1:18" ht="13.5" customHeight="1">
      <c r="A11" s="21"/>
      <c r="B11" s="660" t="s">
        <v>582</v>
      </c>
      <c r="C11" s="652">
        <v>0.6</v>
      </c>
      <c r="D11" s="652">
        <v>1</v>
      </c>
      <c r="E11" s="652">
        <v>-0.1</v>
      </c>
      <c r="F11" s="652">
        <v>0.3</v>
      </c>
      <c r="G11" s="652">
        <v>-0.2</v>
      </c>
      <c r="H11" s="652">
        <v>1</v>
      </c>
      <c r="I11" s="652">
        <v>0.5</v>
      </c>
      <c r="J11" s="652">
        <v>0.4</v>
      </c>
      <c r="K11" s="652">
        <v>1.8</v>
      </c>
      <c r="L11" s="652">
        <v>0.6</v>
      </c>
      <c r="M11" s="652">
        <v>0</v>
      </c>
      <c r="N11" s="653">
        <v>1</v>
      </c>
    </row>
    <row r="12" spans="1:18" ht="13.5" customHeight="1">
      <c r="A12" s="21" t="s">
        <v>585</v>
      </c>
      <c r="B12" s="660" t="s">
        <v>579</v>
      </c>
      <c r="C12" s="656">
        <v>9</v>
      </c>
      <c r="D12" s="656">
        <v>8.4</v>
      </c>
      <c r="E12" s="656">
        <v>12.9</v>
      </c>
      <c r="F12" s="656">
        <v>25.8</v>
      </c>
      <c r="G12" s="656">
        <v>27.9</v>
      </c>
      <c r="H12" s="656">
        <v>35.799999999999997</v>
      </c>
      <c r="I12" s="656">
        <v>31.7</v>
      </c>
      <c r="J12" s="656">
        <v>38.4</v>
      </c>
      <c r="K12" s="656">
        <v>60.8</v>
      </c>
      <c r="L12" s="656">
        <v>39.200000000000003</v>
      </c>
      <c r="M12" s="656">
        <v>46.1</v>
      </c>
      <c r="N12" s="657">
        <v>49.6</v>
      </c>
    </row>
    <row r="13" spans="1:18" ht="13.5" customHeight="1">
      <c r="A13" s="658" t="s">
        <v>586</v>
      </c>
      <c r="B13" s="660" t="s">
        <v>581</v>
      </c>
      <c r="C13" s="652">
        <v>10.9</v>
      </c>
      <c r="D13" s="652">
        <v>8.6999999999999993</v>
      </c>
      <c r="E13" s="652">
        <v>10.9</v>
      </c>
      <c r="F13" s="652">
        <v>17.399999999999999</v>
      </c>
      <c r="G13" s="652">
        <v>21.9</v>
      </c>
      <c r="H13" s="652">
        <v>33.799999999999997</v>
      </c>
      <c r="I13" s="652">
        <v>36.9</v>
      </c>
      <c r="J13" s="652">
        <v>41</v>
      </c>
      <c r="K13" s="652">
        <v>60.7</v>
      </c>
      <c r="L13" s="652">
        <v>37.799999999999997</v>
      </c>
      <c r="M13" s="652">
        <v>43.3</v>
      </c>
      <c r="N13" s="653">
        <v>47.6</v>
      </c>
    </row>
    <row r="14" spans="1:18" ht="13.5" customHeight="1">
      <c r="A14" s="21"/>
      <c r="B14" s="660" t="s">
        <v>582</v>
      </c>
      <c r="C14" s="652">
        <v>-1.7</v>
      </c>
      <c r="D14" s="652">
        <v>-0.7</v>
      </c>
      <c r="E14" s="652">
        <v>1.3</v>
      </c>
      <c r="F14" s="652">
        <v>1.6</v>
      </c>
      <c r="G14" s="652">
        <v>1.6</v>
      </c>
      <c r="H14" s="652">
        <v>0.3</v>
      </c>
      <c r="I14" s="652">
        <v>-0.9</v>
      </c>
      <c r="J14" s="652">
        <v>-0.9</v>
      </c>
      <c r="K14" s="652">
        <v>0</v>
      </c>
      <c r="L14" s="652">
        <v>0.5</v>
      </c>
      <c r="M14" s="652">
        <v>1.1000000000000001</v>
      </c>
      <c r="N14" s="653">
        <v>0.7</v>
      </c>
    </row>
    <row r="15" spans="1:18" ht="13.5" customHeight="1">
      <c r="A15" s="21" t="s">
        <v>587</v>
      </c>
      <c r="B15" s="660" t="s">
        <v>579</v>
      </c>
      <c r="C15" s="656">
        <v>13</v>
      </c>
      <c r="D15" s="656">
        <v>9.1999999999999993</v>
      </c>
      <c r="E15" s="656">
        <v>11.3</v>
      </c>
      <c r="F15" s="656">
        <v>13.8</v>
      </c>
      <c r="G15" s="656">
        <v>17.100000000000001</v>
      </c>
      <c r="H15" s="656">
        <v>23.8</v>
      </c>
      <c r="I15" s="656">
        <v>23.4</v>
      </c>
      <c r="J15" s="656">
        <v>33.700000000000003</v>
      </c>
      <c r="K15" s="656">
        <v>54.7</v>
      </c>
      <c r="L15" s="656">
        <v>34.5</v>
      </c>
      <c r="M15" s="656">
        <v>39.1</v>
      </c>
      <c r="N15" s="657">
        <v>50</v>
      </c>
    </row>
    <row r="16" spans="1:18" ht="13.5" customHeight="1">
      <c r="A16" s="658" t="s">
        <v>588</v>
      </c>
      <c r="B16" s="660" t="s">
        <v>581</v>
      </c>
      <c r="C16" s="652">
        <v>12.5</v>
      </c>
      <c r="D16" s="652">
        <v>9.9</v>
      </c>
      <c r="E16" s="652">
        <v>12.9</v>
      </c>
      <c r="F16" s="652">
        <v>18.7</v>
      </c>
      <c r="G16" s="652">
        <v>21.7</v>
      </c>
      <c r="H16" s="652">
        <v>31.1</v>
      </c>
      <c r="I16" s="652">
        <v>34.299999999999997</v>
      </c>
      <c r="J16" s="652">
        <v>38.9</v>
      </c>
      <c r="K16" s="652">
        <v>58.9</v>
      </c>
      <c r="L16" s="652">
        <v>37.700000000000003</v>
      </c>
      <c r="M16" s="652">
        <v>46.8</v>
      </c>
      <c r="N16" s="653">
        <v>52.7</v>
      </c>
    </row>
    <row r="17" spans="1:14" ht="13.5" customHeight="1">
      <c r="A17" s="21"/>
      <c r="B17" s="660" t="s">
        <v>582</v>
      </c>
      <c r="C17" s="652">
        <v>0.4</v>
      </c>
      <c r="D17" s="652">
        <v>-1.1000000000000001</v>
      </c>
      <c r="E17" s="652">
        <v>-0.7</v>
      </c>
      <c r="F17" s="652">
        <v>-0.8</v>
      </c>
      <c r="G17" s="652">
        <v>-1.2</v>
      </c>
      <c r="H17" s="652">
        <v>-1.4</v>
      </c>
      <c r="I17" s="652">
        <v>-2.2999999999999998</v>
      </c>
      <c r="J17" s="652">
        <v>-1.4</v>
      </c>
      <c r="K17" s="652">
        <v>-1.2</v>
      </c>
      <c r="L17" s="652">
        <v>-1.2</v>
      </c>
      <c r="M17" s="652">
        <v>-2.1</v>
      </c>
      <c r="N17" s="653">
        <v>-0.7</v>
      </c>
    </row>
    <row r="18" spans="1:14" ht="13.5" customHeight="1">
      <c r="A18" s="21" t="s">
        <v>589</v>
      </c>
      <c r="B18" s="660" t="s">
        <v>579</v>
      </c>
      <c r="C18" s="656">
        <v>15</v>
      </c>
      <c r="D18" s="656">
        <v>11.1</v>
      </c>
      <c r="E18" s="656">
        <v>12.4</v>
      </c>
      <c r="F18" s="656">
        <v>11</v>
      </c>
      <c r="G18" s="656">
        <v>20.399999999999999</v>
      </c>
      <c r="H18" s="656">
        <v>25.9</v>
      </c>
      <c r="I18" s="656">
        <v>28.4</v>
      </c>
      <c r="J18" s="656">
        <v>32.6</v>
      </c>
      <c r="K18" s="656">
        <v>50.6</v>
      </c>
      <c r="L18" s="656">
        <v>33.6</v>
      </c>
      <c r="M18" s="656">
        <v>43.4</v>
      </c>
      <c r="N18" s="657">
        <v>51.6</v>
      </c>
    </row>
    <row r="19" spans="1:14" ht="13.5" customHeight="1">
      <c r="A19" s="658" t="s">
        <v>590</v>
      </c>
      <c r="B19" s="660" t="s">
        <v>581</v>
      </c>
      <c r="C19" s="652">
        <v>13.3</v>
      </c>
      <c r="D19" s="652">
        <v>10.6</v>
      </c>
      <c r="E19" s="652">
        <v>12.4</v>
      </c>
      <c r="F19" s="652">
        <v>16.7</v>
      </c>
      <c r="G19" s="652">
        <v>20.2</v>
      </c>
      <c r="H19" s="652">
        <v>27.3</v>
      </c>
      <c r="I19" s="652">
        <v>29.2</v>
      </c>
      <c r="J19" s="652">
        <v>35.1</v>
      </c>
      <c r="K19" s="652">
        <v>54.5</v>
      </c>
      <c r="L19" s="652">
        <v>37.200000000000003</v>
      </c>
      <c r="M19" s="652">
        <v>49.1</v>
      </c>
      <c r="N19" s="653">
        <v>55.6</v>
      </c>
    </row>
    <row r="20" spans="1:14" ht="13.5" customHeight="1">
      <c r="A20" s="21"/>
      <c r="B20" s="660" t="s">
        <v>582</v>
      </c>
      <c r="C20" s="652">
        <v>1.5</v>
      </c>
      <c r="D20" s="652">
        <v>0.6</v>
      </c>
      <c r="E20" s="652">
        <v>0</v>
      </c>
      <c r="F20" s="652">
        <v>-1.1000000000000001</v>
      </c>
      <c r="G20" s="652">
        <v>0.1</v>
      </c>
      <c r="H20" s="652">
        <v>-0.3</v>
      </c>
      <c r="I20" s="652">
        <v>-0.2</v>
      </c>
      <c r="J20" s="652">
        <v>-1.5</v>
      </c>
      <c r="K20" s="652">
        <v>-1.9</v>
      </c>
      <c r="L20" s="652">
        <v>-2.2000000000000002</v>
      </c>
      <c r="M20" s="652">
        <v>-2.4</v>
      </c>
      <c r="N20" s="653">
        <v>-1</v>
      </c>
    </row>
    <row r="21" spans="1:14" ht="13.5" customHeight="1">
      <c r="A21" s="21" t="s">
        <v>591</v>
      </c>
      <c r="B21" s="660" t="s">
        <v>579</v>
      </c>
      <c r="C21" s="656">
        <v>13</v>
      </c>
      <c r="D21" s="656">
        <v>9.8000000000000007</v>
      </c>
      <c r="E21" s="656">
        <v>11.5</v>
      </c>
      <c r="F21" s="656">
        <v>8.1</v>
      </c>
      <c r="G21" s="656">
        <v>11.3</v>
      </c>
      <c r="H21" s="656">
        <v>21.5</v>
      </c>
      <c r="I21" s="656">
        <v>24.4</v>
      </c>
      <c r="J21" s="656">
        <v>32.6</v>
      </c>
      <c r="K21" s="656">
        <v>53</v>
      </c>
      <c r="L21" s="656">
        <v>40</v>
      </c>
      <c r="M21" s="656">
        <v>53.7</v>
      </c>
      <c r="N21" s="657">
        <v>56.3</v>
      </c>
    </row>
    <row r="22" spans="1:14" ht="13.5" customHeight="1">
      <c r="A22" s="658" t="s">
        <v>592</v>
      </c>
      <c r="B22" s="660" t="s">
        <v>581</v>
      </c>
      <c r="C22" s="652">
        <v>13</v>
      </c>
      <c r="D22" s="652">
        <v>10.6</v>
      </c>
      <c r="E22" s="652">
        <v>12.5</v>
      </c>
      <c r="F22" s="652">
        <v>12.8</v>
      </c>
      <c r="G22" s="652">
        <v>16.600000000000001</v>
      </c>
      <c r="H22" s="652">
        <v>23.6</v>
      </c>
      <c r="I22" s="652">
        <v>25.1</v>
      </c>
      <c r="J22" s="652">
        <v>31</v>
      </c>
      <c r="K22" s="652">
        <v>51.9</v>
      </c>
      <c r="L22" s="652">
        <v>38.4</v>
      </c>
      <c r="M22" s="652">
        <v>51.4</v>
      </c>
      <c r="N22" s="653">
        <v>55.5</v>
      </c>
    </row>
    <row r="23" spans="1:14" ht="13.5" customHeight="1">
      <c r="A23" s="21"/>
      <c r="B23" s="660" t="s">
        <v>582</v>
      </c>
      <c r="C23" s="652">
        <v>0</v>
      </c>
      <c r="D23" s="652">
        <v>-0.8</v>
      </c>
      <c r="E23" s="652">
        <v>-0.7</v>
      </c>
      <c r="F23" s="652">
        <v>-1.2</v>
      </c>
      <c r="G23" s="652">
        <v>-1.5</v>
      </c>
      <c r="H23" s="652">
        <v>-0.5</v>
      </c>
      <c r="I23" s="652">
        <v>-0.3</v>
      </c>
      <c r="J23" s="652">
        <v>0.9</v>
      </c>
      <c r="K23" s="652">
        <v>0.6</v>
      </c>
      <c r="L23" s="652">
        <v>0.6</v>
      </c>
      <c r="M23" s="652">
        <v>1.3</v>
      </c>
      <c r="N23" s="653">
        <v>0.2</v>
      </c>
    </row>
    <row r="24" spans="1:14" ht="13.5" customHeight="1">
      <c r="A24" s="21" t="s">
        <v>593</v>
      </c>
      <c r="B24" s="660" t="s">
        <v>579</v>
      </c>
      <c r="C24" s="656">
        <v>12.5</v>
      </c>
      <c r="D24" s="656">
        <v>11.2</v>
      </c>
      <c r="E24" s="656">
        <v>14.4</v>
      </c>
      <c r="F24" s="656">
        <v>12</v>
      </c>
      <c r="G24" s="656">
        <v>14.5</v>
      </c>
      <c r="H24" s="656">
        <v>22.3</v>
      </c>
      <c r="I24" s="656">
        <v>22.4</v>
      </c>
      <c r="J24" s="656">
        <v>30.2</v>
      </c>
      <c r="K24" s="656">
        <v>51</v>
      </c>
      <c r="L24" s="656">
        <v>36.9</v>
      </c>
      <c r="M24" s="656">
        <v>51.3</v>
      </c>
      <c r="N24" s="657">
        <v>50.5</v>
      </c>
    </row>
    <row r="25" spans="1:14" ht="13.5" customHeight="1">
      <c r="A25" s="658" t="s">
        <v>594</v>
      </c>
      <c r="B25" s="660" t="s">
        <v>581</v>
      </c>
      <c r="C25" s="652">
        <v>12.8</v>
      </c>
      <c r="D25" s="652">
        <v>10.5</v>
      </c>
      <c r="E25" s="652">
        <v>12.9</v>
      </c>
      <c r="F25" s="652">
        <v>14.7</v>
      </c>
      <c r="G25" s="652">
        <v>14.8</v>
      </c>
      <c r="H25" s="652">
        <v>20.9</v>
      </c>
      <c r="I25" s="652">
        <v>22.9</v>
      </c>
      <c r="J25" s="652">
        <v>29.3</v>
      </c>
      <c r="K25" s="652">
        <v>50.5</v>
      </c>
      <c r="L25" s="652">
        <v>38.299999999999997</v>
      </c>
      <c r="M25" s="652">
        <v>51.3</v>
      </c>
      <c r="N25" s="653">
        <v>54.5</v>
      </c>
    </row>
    <row r="26" spans="1:14" ht="13.5" customHeight="1">
      <c r="A26" s="21"/>
      <c r="B26" s="660" t="s">
        <v>582</v>
      </c>
      <c r="C26" s="652">
        <v>-0.2</v>
      </c>
      <c r="D26" s="652">
        <v>1</v>
      </c>
      <c r="E26" s="652">
        <v>0.9</v>
      </c>
      <c r="F26" s="652">
        <v>-0.5</v>
      </c>
      <c r="G26" s="652">
        <v>-0.1</v>
      </c>
      <c r="H26" s="652">
        <v>0.6</v>
      </c>
      <c r="I26" s="652">
        <v>-0.4</v>
      </c>
      <c r="J26" s="652">
        <v>0.7</v>
      </c>
      <c r="K26" s="652">
        <v>0.2</v>
      </c>
      <c r="L26" s="652">
        <v>-1.1000000000000001</v>
      </c>
      <c r="M26" s="652">
        <v>0</v>
      </c>
      <c r="N26" s="653">
        <v>-1.1000000000000001</v>
      </c>
    </row>
    <row r="27" spans="1:14" ht="13.5" customHeight="1">
      <c r="A27" s="21" t="s">
        <v>595</v>
      </c>
      <c r="B27" s="660" t="s">
        <v>579</v>
      </c>
      <c r="C27" s="656">
        <v>12.5</v>
      </c>
      <c r="D27" s="656">
        <v>9.9</v>
      </c>
      <c r="E27" s="656">
        <v>12.7</v>
      </c>
      <c r="F27" s="656">
        <v>8.6</v>
      </c>
      <c r="G27" s="656">
        <v>7.3</v>
      </c>
      <c r="H27" s="656">
        <v>15.7</v>
      </c>
      <c r="I27" s="656">
        <v>22.3</v>
      </c>
      <c r="J27" s="656">
        <v>28.1</v>
      </c>
      <c r="K27" s="656">
        <v>47.3</v>
      </c>
      <c r="L27" s="656">
        <v>39.200000000000003</v>
      </c>
      <c r="M27" s="656">
        <v>51</v>
      </c>
      <c r="N27" s="657">
        <v>53.1</v>
      </c>
    </row>
    <row r="28" spans="1:14" ht="13.5" customHeight="1">
      <c r="A28" s="658" t="s">
        <v>596</v>
      </c>
      <c r="B28" s="660" t="s">
        <v>581</v>
      </c>
      <c r="C28" s="652">
        <v>12.4</v>
      </c>
      <c r="D28" s="652">
        <v>10.199999999999999</v>
      </c>
      <c r="E28" s="652">
        <v>12.4</v>
      </c>
      <c r="F28" s="652">
        <v>11</v>
      </c>
      <c r="G28" s="652">
        <v>11.5</v>
      </c>
      <c r="H28" s="652">
        <v>18.7</v>
      </c>
      <c r="I28" s="652">
        <v>23.4</v>
      </c>
      <c r="J28" s="652">
        <v>28.8</v>
      </c>
      <c r="K28" s="652">
        <v>47.5</v>
      </c>
      <c r="L28" s="652">
        <v>36.6</v>
      </c>
      <c r="M28" s="652">
        <v>49.4</v>
      </c>
      <c r="N28" s="653">
        <v>54.1</v>
      </c>
    </row>
    <row r="29" spans="1:14" ht="13.5" customHeight="1">
      <c r="A29" s="21"/>
      <c r="B29" s="660" t="s">
        <v>582</v>
      </c>
      <c r="C29" s="652">
        <v>0.1</v>
      </c>
      <c r="D29" s="652">
        <v>-0.3</v>
      </c>
      <c r="E29" s="652">
        <v>0.1</v>
      </c>
      <c r="F29" s="652">
        <v>-0.8</v>
      </c>
      <c r="G29" s="652">
        <v>-1.9</v>
      </c>
      <c r="H29" s="652">
        <v>-0.9</v>
      </c>
      <c r="I29" s="652">
        <v>-0.4</v>
      </c>
      <c r="J29" s="652">
        <v>-0.4</v>
      </c>
      <c r="K29" s="652">
        <v>-0.1</v>
      </c>
      <c r="L29" s="652">
        <v>1</v>
      </c>
      <c r="M29" s="652">
        <v>0.5</v>
      </c>
      <c r="N29" s="653">
        <v>-0.4</v>
      </c>
    </row>
    <row r="30" spans="1:14" ht="13.5" customHeight="1">
      <c r="A30" s="21" t="s">
        <v>597</v>
      </c>
      <c r="B30" s="660" t="s">
        <v>579</v>
      </c>
      <c r="C30" s="656">
        <v>12.3</v>
      </c>
      <c r="D30" s="656">
        <v>9.4</v>
      </c>
      <c r="E30" s="656">
        <v>10.199999999999999</v>
      </c>
      <c r="F30" s="656">
        <v>8.1999999999999993</v>
      </c>
      <c r="G30" s="656">
        <v>7.1</v>
      </c>
      <c r="H30" s="656">
        <v>14.3</v>
      </c>
      <c r="I30" s="656">
        <v>20.9</v>
      </c>
      <c r="J30" s="656">
        <v>29.8</v>
      </c>
      <c r="K30" s="656">
        <v>48.6</v>
      </c>
      <c r="L30" s="656">
        <v>37.299999999999997</v>
      </c>
      <c r="M30" s="656">
        <v>44.2</v>
      </c>
      <c r="N30" s="657">
        <v>48.9</v>
      </c>
    </row>
    <row r="31" spans="1:14" ht="13.5" customHeight="1">
      <c r="A31" s="658" t="s">
        <v>598</v>
      </c>
      <c r="B31" s="660" t="s">
        <v>581</v>
      </c>
      <c r="C31" s="652">
        <v>11.2</v>
      </c>
      <c r="D31" s="652">
        <v>9.4</v>
      </c>
      <c r="E31" s="652">
        <v>10.6</v>
      </c>
      <c r="F31" s="652">
        <v>9</v>
      </c>
      <c r="G31" s="652">
        <v>9</v>
      </c>
      <c r="H31" s="652">
        <v>17.8</v>
      </c>
      <c r="I31" s="652">
        <v>24.3</v>
      </c>
      <c r="J31" s="652">
        <v>29.5</v>
      </c>
      <c r="K31" s="652">
        <v>47.5</v>
      </c>
      <c r="L31" s="652">
        <v>34.4</v>
      </c>
      <c r="M31" s="652">
        <v>44.9</v>
      </c>
      <c r="N31" s="653">
        <v>49.5</v>
      </c>
    </row>
    <row r="32" spans="1:14" ht="13.5" customHeight="1">
      <c r="A32" s="21"/>
      <c r="B32" s="660" t="s">
        <v>582</v>
      </c>
      <c r="C32" s="652">
        <v>0.8</v>
      </c>
      <c r="D32" s="652">
        <v>0.1</v>
      </c>
      <c r="E32" s="652">
        <v>-0.4</v>
      </c>
      <c r="F32" s="652">
        <v>-0.3</v>
      </c>
      <c r="G32" s="652">
        <v>-0.8</v>
      </c>
      <c r="H32" s="652">
        <v>-1</v>
      </c>
      <c r="I32" s="652">
        <v>-1</v>
      </c>
      <c r="J32" s="652">
        <v>0.2</v>
      </c>
      <c r="K32" s="652">
        <v>0.4</v>
      </c>
      <c r="L32" s="652">
        <v>1.1000000000000001</v>
      </c>
      <c r="M32" s="652">
        <v>-0.3</v>
      </c>
      <c r="N32" s="653">
        <v>-0.2</v>
      </c>
    </row>
    <row r="33" spans="1:14" ht="13.5" customHeight="1">
      <c r="A33" s="21" t="s">
        <v>599</v>
      </c>
      <c r="B33" s="660" t="s">
        <v>579</v>
      </c>
      <c r="C33" s="656">
        <v>10</v>
      </c>
      <c r="D33" s="656">
        <v>7.9</v>
      </c>
      <c r="E33" s="656">
        <v>11.1</v>
      </c>
      <c r="F33" s="656">
        <v>12.8</v>
      </c>
      <c r="G33" s="656">
        <v>10.1</v>
      </c>
      <c r="H33" s="656">
        <v>18.399999999999999</v>
      </c>
      <c r="I33" s="656">
        <v>24.3</v>
      </c>
      <c r="J33" s="656">
        <v>29.1</v>
      </c>
      <c r="K33" s="656">
        <v>46.8</v>
      </c>
      <c r="L33" s="656">
        <v>37.5</v>
      </c>
      <c r="M33" s="656">
        <v>47.2</v>
      </c>
      <c r="N33" s="657">
        <v>48.4</v>
      </c>
    </row>
    <row r="34" spans="1:14" ht="13.5" customHeight="1">
      <c r="A34" s="658" t="s">
        <v>600</v>
      </c>
      <c r="B34" s="660" t="s">
        <v>581</v>
      </c>
      <c r="C34" s="652">
        <v>9.5</v>
      </c>
      <c r="D34" s="652">
        <v>8.4</v>
      </c>
      <c r="E34" s="652">
        <v>9.8000000000000007</v>
      </c>
      <c r="F34" s="652">
        <v>9.1999999999999993</v>
      </c>
      <c r="G34" s="652">
        <v>9</v>
      </c>
      <c r="H34" s="652">
        <v>16.8</v>
      </c>
      <c r="I34" s="652">
        <v>23.6</v>
      </c>
      <c r="J34" s="652">
        <v>29.3</v>
      </c>
      <c r="K34" s="652">
        <v>47.6</v>
      </c>
      <c r="L34" s="652">
        <v>34.1</v>
      </c>
      <c r="M34" s="652">
        <v>40.6</v>
      </c>
      <c r="N34" s="653">
        <v>44.7</v>
      </c>
    </row>
    <row r="35" spans="1:14" ht="13.5" customHeight="1">
      <c r="A35" s="21"/>
      <c r="B35" s="660" t="s">
        <v>582</v>
      </c>
      <c r="C35" s="652">
        <v>0.6</v>
      </c>
      <c r="D35" s="652">
        <v>-0.8</v>
      </c>
      <c r="E35" s="652">
        <v>0.9</v>
      </c>
      <c r="F35" s="652">
        <v>1</v>
      </c>
      <c r="G35" s="652">
        <v>0.6</v>
      </c>
      <c r="H35" s="652">
        <v>0.4</v>
      </c>
      <c r="I35" s="652">
        <v>0.2</v>
      </c>
      <c r="J35" s="652">
        <v>-0.1</v>
      </c>
      <c r="K35" s="652">
        <v>-0.4</v>
      </c>
      <c r="L35" s="652">
        <v>1.3</v>
      </c>
      <c r="M35" s="652">
        <v>1.6</v>
      </c>
      <c r="N35" s="653">
        <v>1.2</v>
      </c>
    </row>
    <row r="36" spans="1:14" ht="13.5" customHeight="1">
      <c r="A36" s="21" t="s">
        <v>601</v>
      </c>
      <c r="B36" s="660" t="s">
        <v>579</v>
      </c>
      <c r="C36" s="656">
        <v>9</v>
      </c>
      <c r="D36" s="656">
        <v>8.1</v>
      </c>
      <c r="E36" s="656">
        <v>10.7</v>
      </c>
      <c r="F36" s="656">
        <v>11.7</v>
      </c>
      <c r="G36" s="656">
        <v>11.1</v>
      </c>
      <c r="H36" s="656">
        <v>22.6</v>
      </c>
      <c r="I36" s="656">
        <v>28.1</v>
      </c>
      <c r="J36" s="656">
        <v>31.1</v>
      </c>
      <c r="K36" s="656">
        <v>53.5</v>
      </c>
      <c r="L36" s="656">
        <v>40.299999999999997</v>
      </c>
      <c r="M36" s="656">
        <v>46.6</v>
      </c>
      <c r="N36" s="657">
        <v>42.2</v>
      </c>
    </row>
    <row r="37" spans="1:14" ht="13.5" customHeight="1">
      <c r="A37" s="658" t="s">
        <v>602</v>
      </c>
      <c r="B37" s="660" t="s">
        <v>581</v>
      </c>
      <c r="C37" s="652">
        <v>8.1999999999999993</v>
      </c>
      <c r="D37" s="652">
        <v>7.8</v>
      </c>
      <c r="E37" s="652">
        <v>8.9</v>
      </c>
      <c r="F37" s="652">
        <v>8.6999999999999993</v>
      </c>
      <c r="G37" s="652">
        <v>9.6999999999999993</v>
      </c>
      <c r="H37" s="652">
        <v>19.7</v>
      </c>
      <c r="I37" s="652">
        <v>26.3</v>
      </c>
      <c r="J37" s="652">
        <v>30.5</v>
      </c>
      <c r="K37" s="652">
        <v>50.6</v>
      </c>
      <c r="L37" s="652">
        <v>36.200000000000003</v>
      </c>
      <c r="M37" s="652">
        <v>39</v>
      </c>
      <c r="N37" s="653">
        <v>39.799999999999997</v>
      </c>
    </row>
    <row r="38" spans="1:14" ht="13.5" customHeight="1">
      <c r="A38" s="21"/>
      <c r="B38" s="660" t="s">
        <v>582</v>
      </c>
      <c r="C38" s="652">
        <v>0.9</v>
      </c>
      <c r="D38" s="652">
        <v>0.5</v>
      </c>
      <c r="E38" s="652">
        <v>1.7</v>
      </c>
      <c r="F38" s="652">
        <v>1</v>
      </c>
      <c r="G38" s="652">
        <v>0.5</v>
      </c>
      <c r="H38" s="652">
        <v>0.7</v>
      </c>
      <c r="I38" s="652">
        <v>0.5</v>
      </c>
      <c r="J38" s="652">
        <v>0.3</v>
      </c>
      <c r="K38" s="652">
        <v>1.3</v>
      </c>
      <c r="L38" s="652">
        <v>1.9</v>
      </c>
      <c r="M38" s="652">
        <v>2</v>
      </c>
      <c r="N38" s="653">
        <v>0.7</v>
      </c>
    </row>
    <row r="39" spans="1:14" ht="13.5" customHeight="1">
      <c r="A39" s="21" t="s">
        <v>603</v>
      </c>
      <c r="B39" s="660" t="s">
        <v>579</v>
      </c>
      <c r="C39" s="656">
        <v>8.5</v>
      </c>
      <c r="D39" s="656">
        <v>7.3</v>
      </c>
      <c r="E39" s="656">
        <v>8.6</v>
      </c>
      <c r="F39" s="656">
        <v>9.8000000000000007</v>
      </c>
      <c r="G39" s="656">
        <v>11.7</v>
      </c>
      <c r="H39" s="656">
        <v>29.6</v>
      </c>
      <c r="I39" s="656">
        <v>30.3</v>
      </c>
      <c r="J39" s="656">
        <v>31.4</v>
      </c>
      <c r="K39" s="656">
        <v>51</v>
      </c>
      <c r="L39" s="656">
        <v>38.1</v>
      </c>
      <c r="M39" s="656">
        <v>38.299999999999997</v>
      </c>
      <c r="N39" s="657">
        <v>41.7</v>
      </c>
    </row>
    <row r="40" spans="1:14" ht="13.5" customHeight="1">
      <c r="A40" s="658" t="s">
        <v>604</v>
      </c>
      <c r="B40" s="660" t="s">
        <v>581</v>
      </c>
      <c r="C40" s="652">
        <v>7.8</v>
      </c>
      <c r="D40" s="652">
        <v>7.7</v>
      </c>
      <c r="E40" s="652">
        <v>9</v>
      </c>
      <c r="F40" s="652">
        <v>9.1</v>
      </c>
      <c r="G40" s="652">
        <v>11.1</v>
      </c>
      <c r="H40" s="652">
        <v>22.4</v>
      </c>
      <c r="I40" s="652">
        <v>28.4</v>
      </c>
      <c r="J40" s="652">
        <v>33.5</v>
      </c>
      <c r="K40" s="652">
        <v>54.4</v>
      </c>
      <c r="L40" s="652">
        <v>37.9</v>
      </c>
      <c r="M40" s="652">
        <v>39.299999999999997</v>
      </c>
      <c r="N40" s="653">
        <v>37.200000000000003</v>
      </c>
    </row>
    <row r="41" spans="1:14" ht="13.5" customHeight="1">
      <c r="A41" s="21"/>
      <c r="B41" s="660" t="s">
        <v>582</v>
      </c>
      <c r="C41" s="652">
        <v>0.7</v>
      </c>
      <c r="D41" s="652">
        <v>-1</v>
      </c>
      <c r="E41" s="652">
        <v>-0.3</v>
      </c>
      <c r="F41" s="652">
        <v>0.3</v>
      </c>
      <c r="G41" s="652">
        <v>0.2</v>
      </c>
      <c r="H41" s="652">
        <v>1.5</v>
      </c>
      <c r="I41" s="652">
        <v>0.5</v>
      </c>
      <c r="J41" s="652">
        <v>-0.6</v>
      </c>
      <c r="K41" s="652">
        <v>-0.9</v>
      </c>
      <c r="L41" s="652">
        <v>0.1</v>
      </c>
      <c r="M41" s="652">
        <v>-0.3</v>
      </c>
      <c r="N41" s="653">
        <v>1.1000000000000001</v>
      </c>
    </row>
    <row r="42" spans="1:14" ht="5.0999999999999996" customHeight="1"/>
    <row r="43" spans="1:14" ht="14.25" customHeight="1">
      <c r="A43" s="837" t="s">
        <v>1154</v>
      </c>
      <c r="B43" s="837"/>
      <c r="C43" s="837"/>
      <c r="D43" s="837"/>
      <c r="E43" s="837"/>
      <c r="F43" s="837"/>
      <c r="G43" s="837"/>
      <c r="H43" s="837"/>
      <c r="I43" s="837"/>
      <c r="J43" s="837"/>
      <c r="K43" s="837"/>
      <c r="L43" s="837"/>
      <c r="M43" s="837"/>
    </row>
    <row r="44" spans="1:14" ht="14.25" customHeight="1">
      <c r="A44" s="925" t="s">
        <v>1155</v>
      </c>
      <c r="B44" s="925"/>
      <c r="C44" s="925"/>
      <c r="D44" s="925"/>
      <c r="E44" s="925"/>
      <c r="F44" s="925"/>
      <c r="G44" s="925"/>
      <c r="H44" s="925"/>
      <c r="I44" s="925"/>
      <c r="J44" s="925"/>
      <c r="K44" s="925"/>
      <c r="L44" s="925"/>
      <c r="M44" s="925"/>
    </row>
    <row r="45" spans="1:14" ht="14.25" customHeight="1">
      <c r="A45" s="925" t="s">
        <v>1156</v>
      </c>
      <c r="B45" s="925"/>
      <c r="C45" s="925"/>
      <c r="D45" s="925"/>
      <c r="E45" s="925"/>
      <c r="F45" s="925"/>
      <c r="G45" s="925"/>
      <c r="H45" s="925"/>
      <c r="I45" s="925"/>
      <c r="J45" s="925"/>
      <c r="K45" s="925"/>
      <c r="L45" s="925"/>
      <c r="M45" s="925"/>
    </row>
    <row r="46" spans="1:14" ht="28.5" customHeight="1">
      <c r="A46" s="885" t="s">
        <v>1157</v>
      </c>
      <c r="B46" s="885"/>
      <c r="C46" s="885"/>
      <c r="D46" s="885"/>
      <c r="E46" s="885"/>
      <c r="F46" s="885"/>
      <c r="G46" s="885"/>
      <c r="H46" s="885"/>
      <c r="I46" s="885"/>
      <c r="J46" s="885"/>
      <c r="K46" s="885"/>
      <c r="L46" s="885"/>
      <c r="M46" s="885"/>
    </row>
    <row r="47" spans="1:14" ht="16.5" customHeight="1">
      <c r="A47" s="8"/>
      <c r="B47" s="334"/>
      <c r="C47" s="334"/>
      <c r="D47" s="334"/>
      <c r="E47" s="334"/>
      <c r="F47" s="334"/>
      <c r="G47" s="334"/>
      <c r="H47" s="334"/>
      <c r="I47" s="334"/>
      <c r="J47" s="334"/>
      <c r="K47" s="334"/>
      <c r="L47" s="334"/>
      <c r="M47" s="334"/>
    </row>
    <row r="48" spans="1:14" ht="14.25" customHeight="1">
      <c r="A48" s="820" t="s">
        <v>1680</v>
      </c>
      <c r="B48" s="820"/>
      <c r="C48" s="820"/>
      <c r="D48" s="820"/>
      <c r="E48" s="820"/>
      <c r="F48" s="820"/>
      <c r="G48" s="820"/>
      <c r="H48" s="820"/>
      <c r="I48" s="820"/>
      <c r="J48" s="820"/>
      <c r="K48" s="820"/>
      <c r="L48" s="820"/>
      <c r="M48" s="820"/>
    </row>
    <row r="49" spans="1:13" ht="14.25" customHeight="1">
      <c r="A49" s="820" t="s">
        <v>1681</v>
      </c>
      <c r="B49" s="820"/>
      <c r="C49" s="820"/>
      <c r="D49" s="820"/>
      <c r="E49" s="820"/>
      <c r="F49" s="820"/>
      <c r="G49" s="820"/>
      <c r="H49" s="820"/>
      <c r="I49" s="820"/>
      <c r="J49" s="820"/>
      <c r="K49" s="820"/>
      <c r="L49" s="820"/>
      <c r="M49" s="820"/>
    </row>
    <row r="50" spans="1:13" ht="14.25" customHeight="1">
      <c r="A50" s="820" t="s">
        <v>1682</v>
      </c>
      <c r="B50" s="820"/>
      <c r="C50" s="820"/>
      <c r="D50" s="820"/>
      <c r="E50" s="820"/>
      <c r="F50" s="820"/>
      <c r="G50" s="820"/>
      <c r="H50" s="820"/>
      <c r="I50" s="820"/>
      <c r="J50" s="820"/>
      <c r="K50" s="820"/>
      <c r="L50" s="820"/>
      <c r="M50" s="820"/>
    </row>
    <row r="51" spans="1:13" ht="27.75" customHeight="1">
      <c r="A51" s="820" t="s">
        <v>1198</v>
      </c>
      <c r="B51" s="820"/>
      <c r="C51" s="820"/>
      <c r="D51" s="820"/>
      <c r="E51" s="820"/>
      <c r="F51" s="820"/>
      <c r="G51" s="820"/>
      <c r="H51" s="820"/>
      <c r="I51" s="820"/>
      <c r="J51" s="820"/>
      <c r="K51" s="820"/>
      <c r="L51" s="820"/>
      <c r="M51" s="820"/>
    </row>
  </sheetData>
  <customSheetViews>
    <customSheetView guid="{17A61E15-CB34-4E45-B54C-4890B27A542F}" showGridLines="0">
      <pane ySplit="5" topLeftCell="A6"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C4:M4"/>
    <mergeCell ref="A4:B5"/>
    <mergeCell ref="A49:M49"/>
    <mergeCell ref="A50:M50"/>
    <mergeCell ref="A51:M51"/>
    <mergeCell ref="A44:M44"/>
    <mergeCell ref="A45:M45"/>
    <mergeCell ref="A43:M43"/>
    <mergeCell ref="A46:M46"/>
    <mergeCell ref="A48:M48"/>
  </mergeCells>
  <phoneticPr fontId="6" type="noConversion"/>
  <hyperlinks>
    <hyperlink ref="O1" location="'Spis tablic_Contents'!A1" display="&lt; POWRÓT"/>
    <hyperlink ref="O2" location="'Spis tablic_Contents'!A1" display="&lt; BACK"/>
  </hyperlinks>
  <pageMargins left="0.78740157480314965" right="0.78740157480314965" top="0.78740157480314965" bottom="0.78740157480314965" header="0.51181102362204722" footer="0.51181102362204722"/>
  <pageSetup paperSize="9" scale="68" orientation="portrait" r:id="rId2"/>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showGridLines="0" zoomScaleNormal="100" workbookViewId="0">
      <pane ySplit="5" topLeftCell="A6" activePane="bottomLeft" state="frozen"/>
      <selection activeCell="H35" sqref="H35"/>
      <selection pane="bottomLeft"/>
    </sheetView>
  </sheetViews>
  <sheetFormatPr defaultRowHeight="12"/>
  <cols>
    <col min="1" max="1" width="39.42578125" style="1" customWidth="1"/>
    <col min="2" max="13" width="6.140625" style="1" customWidth="1"/>
    <col min="14" max="16384" width="9.140625" style="1"/>
  </cols>
  <sheetData>
    <row r="1" spans="1:16" ht="14.25" customHeight="1">
      <c r="A1" s="448" t="s">
        <v>1765</v>
      </c>
      <c r="B1" s="661"/>
      <c r="C1" s="661"/>
      <c r="D1" s="661"/>
      <c r="E1" s="661"/>
      <c r="F1" s="661"/>
      <c r="G1" s="661"/>
      <c r="H1" s="661"/>
      <c r="I1" s="661"/>
      <c r="J1" s="661"/>
      <c r="K1" s="661"/>
      <c r="L1" s="661"/>
      <c r="M1" s="661"/>
      <c r="O1" s="19" t="s">
        <v>623</v>
      </c>
      <c r="P1" s="10"/>
    </row>
    <row r="2" spans="1:16" ht="14.25" customHeight="1">
      <c r="A2" s="559" t="s">
        <v>955</v>
      </c>
      <c r="B2" s="662"/>
      <c r="C2" s="662"/>
      <c r="D2" s="662"/>
      <c r="E2" s="662"/>
      <c r="F2" s="662"/>
      <c r="G2" s="662"/>
      <c r="H2" s="662"/>
      <c r="I2" s="662"/>
      <c r="J2" s="662"/>
      <c r="K2" s="662"/>
      <c r="L2" s="662"/>
      <c r="M2" s="662"/>
      <c r="O2" s="332" t="s">
        <v>624</v>
      </c>
      <c r="P2" s="10"/>
    </row>
    <row r="3" spans="1:16" ht="5.0999999999999996" customHeight="1">
      <c r="A3" s="15"/>
      <c r="B3" s="23"/>
      <c r="C3" s="23"/>
      <c r="D3" s="23"/>
      <c r="E3" s="23"/>
      <c r="F3" s="23"/>
      <c r="G3" s="23"/>
      <c r="H3" s="23"/>
      <c r="I3" s="23"/>
      <c r="J3" s="23"/>
      <c r="K3" s="23"/>
      <c r="L3" s="23"/>
      <c r="M3" s="23"/>
      <c r="O3" s="327"/>
      <c r="P3" s="10"/>
    </row>
    <row r="4" spans="1:16" ht="18" customHeight="1">
      <c r="A4" s="799" t="s">
        <v>1287</v>
      </c>
      <c r="B4" s="140" t="s">
        <v>555</v>
      </c>
      <c r="C4" s="139" t="s">
        <v>556</v>
      </c>
      <c r="D4" s="139" t="s">
        <v>557</v>
      </c>
      <c r="E4" s="139" t="s">
        <v>558</v>
      </c>
      <c r="F4" s="139" t="s">
        <v>559</v>
      </c>
      <c r="G4" s="139" t="s">
        <v>560</v>
      </c>
      <c r="H4" s="139" t="s">
        <v>561</v>
      </c>
      <c r="I4" s="4" t="s">
        <v>562</v>
      </c>
      <c r="J4" s="140" t="s">
        <v>563</v>
      </c>
      <c r="K4" s="4" t="s">
        <v>564</v>
      </c>
      <c r="L4" s="140" t="s">
        <v>565</v>
      </c>
      <c r="M4" s="139" t="s">
        <v>566</v>
      </c>
    </row>
    <row r="5" spans="1:16" ht="28.5" customHeight="1">
      <c r="A5" s="828"/>
      <c r="B5" s="823" t="s">
        <v>1531</v>
      </c>
      <c r="C5" s="823"/>
      <c r="D5" s="823"/>
      <c r="E5" s="823"/>
      <c r="F5" s="823"/>
      <c r="G5" s="823"/>
      <c r="H5" s="823"/>
      <c r="I5" s="823"/>
      <c r="J5" s="823"/>
      <c r="K5" s="823"/>
      <c r="L5" s="823"/>
      <c r="M5" s="823"/>
    </row>
    <row r="6" spans="1:16" s="663" customFormat="1" ht="18" customHeight="1">
      <c r="A6" s="929" t="s">
        <v>605</v>
      </c>
      <c r="B6" s="929"/>
      <c r="C6" s="929"/>
      <c r="D6" s="929"/>
      <c r="E6" s="929"/>
      <c r="F6" s="929"/>
      <c r="G6" s="929"/>
      <c r="H6" s="929"/>
      <c r="I6" s="929"/>
      <c r="J6" s="929"/>
      <c r="K6" s="929"/>
      <c r="L6" s="929"/>
      <c r="M6" s="929"/>
    </row>
    <row r="7" spans="1:16" ht="14.25" customHeight="1">
      <c r="A7" s="111" t="s">
        <v>227</v>
      </c>
      <c r="B7" s="626">
        <v>31</v>
      </c>
      <c r="C7" s="664">
        <v>28</v>
      </c>
      <c r="D7" s="626">
        <v>31</v>
      </c>
      <c r="E7" s="664">
        <v>30</v>
      </c>
      <c r="F7" s="626">
        <v>31</v>
      </c>
      <c r="G7" s="664">
        <v>30</v>
      </c>
      <c r="H7" s="626">
        <v>31</v>
      </c>
      <c r="I7" s="626">
        <v>31</v>
      </c>
      <c r="J7" s="665">
        <v>30</v>
      </c>
      <c r="K7" s="664">
        <v>31</v>
      </c>
      <c r="L7" s="626">
        <v>30</v>
      </c>
      <c r="M7" s="664">
        <v>31</v>
      </c>
    </row>
    <row r="8" spans="1:16" ht="14.25" customHeight="1">
      <c r="A8" s="236" t="s">
        <v>228</v>
      </c>
      <c r="B8" s="639"/>
      <c r="C8" s="639"/>
      <c r="D8" s="666"/>
      <c r="E8" s="666"/>
      <c r="F8" s="639"/>
      <c r="G8" s="639"/>
      <c r="H8" s="666"/>
      <c r="I8" s="639"/>
      <c r="J8" s="639"/>
      <c r="K8" s="639"/>
      <c r="L8" s="639"/>
      <c r="M8" s="666"/>
    </row>
    <row r="9" spans="1:16" ht="14.25" customHeight="1">
      <c r="A9" s="318" t="s">
        <v>229</v>
      </c>
      <c r="B9" s="246"/>
      <c r="C9" s="245"/>
      <c r="D9" s="246"/>
      <c r="E9" s="246"/>
      <c r="F9" s="246"/>
      <c r="G9" s="245"/>
      <c r="H9" s="246"/>
      <c r="I9" s="246"/>
      <c r="J9" s="246"/>
      <c r="K9" s="246"/>
      <c r="L9" s="246"/>
      <c r="M9" s="246"/>
    </row>
    <row r="10" spans="1:16" ht="14.25" customHeight="1">
      <c r="A10" s="244" t="s">
        <v>230</v>
      </c>
      <c r="B10" s="246"/>
      <c r="C10" s="245"/>
      <c r="D10" s="246"/>
      <c r="E10" s="246"/>
      <c r="F10" s="246"/>
      <c r="G10" s="245"/>
      <c r="H10" s="246"/>
      <c r="I10" s="246"/>
      <c r="J10" s="246"/>
      <c r="K10" s="246"/>
      <c r="L10" s="246"/>
      <c r="M10" s="246"/>
    </row>
    <row r="11" spans="1:16" ht="14.25" customHeight="1">
      <c r="A11" s="160" t="s">
        <v>231</v>
      </c>
      <c r="B11" s="667">
        <v>0.5</v>
      </c>
      <c r="C11" s="668">
        <v>1.4</v>
      </c>
      <c r="D11" s="667">
        <v>2.7</v>
      </c>
      <c r="E11" s="667">
        <v>7.8</v>
      </c>
      <c r="F11" s="667">
        <v>13.4</v>
      </c>
      <c r="G11" s="668">
        <v>15.5</v>
      </c>
      <c r="H11" s="667">
        <v>14.5</v>
      </c>
      <c r="I11" s="667">
        <v>11.6</v>
      </c>
      <c r="J11" s="667">
        <v>6.9</v>
      </c>
      <c r="K11" s="667">
        <v>2.9</v>
      </c>
      <c r="L11" s="667">
        <v>0.9</v>
      </c>
      <c r="M11" s="667">
        <v>0.3</v>
      </c>
    </row>
    <row r="12" spans="1:16" ht="14.25" customHeight="1">
      <c r="A12" s="291" t="s">
        <v>232</v>
      </c>
      <c r="B12" s="313"/>
      <c r="C12" s="311"/>
      <c r="D12" s="313"/>
      <c r="E12" s="313"/>
      <c r="F12" s="313"/>
      <c r="G12" s="311"/>
      <c r="H12" s="313"/>
      <c r="I12" s="313"/>
      <c r="J12" s="313"/>
      <c r="K12" s="313"/>
      <c r="L12" s="313"/>
      <c r="M12" s="313"/>
    </row>
    <row r="13" spans="1:16" ht="14.25" customHeight="1">
      <c r="A13" s="160" t="s">
        <v>233</v>
      </c>
      <c r="B13" s="667">
        <v>0.8</v>
      </c>
      <c r="C13" s="668">
        <v>2.5</v>
      </c>
      <c r="D13" s="667">
        <v>5.5</v>
      </c>
      <c r="E13" s="667">
        <v>12.6</v>
      </c>
      <c r="F13" s="667">
        <v>17.5</v>
      </c>
      <c r="G13" s="668">
        <v>20.3</v>
      </c>
      <c r="H13" s="667">
        <v>19.8</v>
      </c>
      <c r="I13" s="667">
        <v>19.100000000000001</v>
      </c>
      <c r="J13" s="667">
        <v>11.2</v>
      </c>
      <c r="K13" s="667">
        <v>5.0999999999999996</v>
      </c>
      <c r="L13" s="667">
        <v>2</v>
      </c>
      <c r="M13" s="667">
        <v>0.6</v>
      </c>
    </row>
    <row r="14" spans="1:16" ht="14.25" customHeight="1">
      <c r="A14" s="291" t="s">
        <v>234</v>
      </c>
      <c r="B14" s="313"/>
      <c r="C14" s="311"/>
      <c r="D14" s="313"/>
      <c r="E14" s="313"/>
      <c r="F14" s="313"/>
      <c r="G14" s="311"/>
      <c r="H14" s="313"/>
      <c r="I14" s="313"/>
      <c r="J14" s="313"/>
      <c r="K14" s="313"/>
      <c r="L14" s="313"/>
      <c r="M14" s="313"/>
    </row>
    <row r="15" spans="1:16" ht="14.25" customHeight="1">
      <c r="A15" s="160" t="s">
        <v>235</v>
      </c>
      <c r="B15" s="667">
        <v>0.2</v>
      </c>
      <c r="C15" s="668">
        <v>0.5</v>
      </c>
      <c r="D15" s="667">
        <v>0.8</v>
      </c>
      <c r="E15" s="667">
        <v>1.1000000000000001</v>
      </c>
      <c r="F15" s="667">
        <v>6.8</v>
      </c>
      <c r="G15" s="668">
        <v>9.8000000000000007</v>
      </c>
      <c r="H15" s="667">
        <v>4.4000000000000004</v>
      </c>
      <c r="I15" s="667">
        <v>4.9000000000000004</v>
      </c>
      <c r="J15" s="667">
        <v>2</v>
      </c>
      <c r="K15" s="667">
        <v>0.8</v>
      </c>
      <c r="L15" s="667">
        <v>0.3</v>
      </c>
      <c r="M15" s="667">
        <v>0.1</v>
      </c>
    </row>
    <row r="16" spans="1:16" ht="14.25" customHeight="1">
      <c r="A16" s="291" t="s">
        <v>236</v>
      </c>
      <c r="B16" s="313"/>
      <c r="C16" s="311"/>
      <c r="D16" s="313"/>
      <c r="E16" s="313"/>
      <c r="F16" s="313"/>
      <c r="G16" s="311"/>
      <c r="H16" s="313"/>
      <c r="I16" s="313"/>
      <c r="J16" s="313"/>
      <c r="K16" s="313"/>
      <c r="L16" s="313"/>
      <c r="M16" s="313"/>
    </row>
    <row r="17" spans="1:13" ht="14.25" customHeight="1">
      <c r="A17" s="160" t="s">
        <v>237</v>
      </c>
      <c r="B17" s="667">
        <v>14.8</v>
      </c>
      <c r="C17" s="668">
        <v>38.6</v>
      </c>
      <c r="D17" s="667">
        <v>82.4</v>
      </c>
      <c r="E17" s="667">
        <v>233</v>
      </c>
      <c r="F17" s="667">
        <v>416</v>
      </c>
      <c r="G17" s="668">
        <v>465</v>
      </c>
      <c r="H17" s="667">
        <v>450.8</v>
      </c>
      <c r="I17" s="667">
        <v>359.9</v>
      </c>
      <c r="J17" s="667">
        <v>208.5</v>
      </c>
      <c r="K17" s="667">
        <v>89.6</v>
      </c>
      <c r="L17" s="667">
        <v>27.8</v>
      </c>
      <c r="M17" s="667">
        <v>10.3</v>
      </c>
    </row>
    <row r="18" spans="1:13" ht="14.25" customHeight="1">
      <c r="A18" s="291" t="s">
        <v>238</v>
      </c>
      <c r="B18" s="669"/>
      <c r="C18" s="670"/>
      <c r="D18" s="669"/>
      <c r="E18" s="669"/>
      <c r="F18" s="669"/>
      <c r="G18" s="670"/>
      <c r="H18" s="670"/>
      <c r="I18" s="321"/>
      <c r="J18" s="670"/>
      <c r="K18" s="321"/>
      <c r="L18" s="669"/>
      <c r="M18" s="669"/>
    </row>
    <row r="19" spans="1:13" s="663" customFormat="1" ht="18" customHeight="1">
      <c r="A19" s="926" t="s">
        <v>606</v>
      </c>
      <c r="B19" s="926"/>
      <c r="C19" s="926"/>
      <c r="D19" s="926"/>
      <c r="E19" s="926"/>
      <c r="F19" s="926"/>
      <c r="G19" s="926"/>
      <c r="H19" s="926"/>
      <c r="I19" s="926"/>
      <c r="J19" s="926"/>
      <c r="K19" s="926"/>
      <c r="L19" s="926"/>
      <c r="M19" s="926"/>
    </row>
    <row r="20" spans="1:13" ht="14.25" customHeight="1">
      <c r="A20" s="111" t="s">
        <v>227</v>
      </c>
      <c r="B20" s="626">
        <v>31</v>
      </c>
      <c r="C20" s="664">
        <v>28</v>
      </c>
      <c r="D20" s="626">
        <v>31</v>
      </c>
      <c r="E20" s="664">
        <v>30</v>
      </c>
      <c r="F20" s="626">
        <v>31</v>
      </c>
      <c r="G20" s="664">
        <v>30</v>
      </c>
      <c r="H20" s="626">
        <v>31</v>
      </c>
      <c r="I20" s="626">
        <v>31</v>
      </c>
      <c r="J20" s="665">
        <v>30</v>
      </c>
      <c r="K20" s="664">
        <v>31</v>
      </c>
      <c r="L20" s="626">
        <v>30</v>
      </c>
      <c r="M20" s="664">
        <v>31</v>
      </c>
    </row>
    <row r="21" spans="1:13" ht="14.25" customHeight="1">
      <c r="A21" s="244" t="s">
        <v>228</v>
      </c>
      <c r="B21" s="639"/>
      <c r="C21" s="639"/>
      <c r="D21" s="232"/>
      <c r="E21" s="639"/>
      <c r="F21" s="232"/>
      <c r="G21" s="639"/>
      <c r="H21" s="639"/>
      <c r="I21" s="639"/>
      <c r="J21" s="666"/>
      <c r="K21" s="666"/>
      <c r="L21" s="639"/>
      <c r="M21" s="666"/>
    </row>
    <row r="22" spans="1:13" ht="14.25" customHeight="1">
      <c r="A22" s="318" t="s">
        <v>229</v>
      </c>
      <c r="B22" s="245"/>
      <c r="C22" s="245"/>
      <c r="D22" s="37"/>
      <c r="E22" s="245"/>
      <c r="F22" s="37"/>
      <c r="G22" s="246"/>
      <c r="H22" s="246"/>
      <c r="I22" s="245"/>
      <c r="J22" s="246"/>
      <c r="K22" s="246"/>
      <c r="L22" s="246"/>
      <c r="M22" s="246"/>
    </row>
    <row r="23" spans="1:13" ht="14.25" customHeight="1">
      <c r="A23" s="244" t="s">
        <v>230</v>
      </c>
      <c r="B23" s="245"/>
      <c r="C23" s="245"/>
      <c r="D23" s="37"/>
      <c r="E23" s="245"/>
      <c r="F23" s="37"/>
      <c r="G23" s="246"/>
      <c r="H23" s="246"/>
      <c r="I23" s="245"/>
      <c r="J23" s="246"/>
      <c r="K23" s="246"/>
      <c r="L23" s="246"/>
      <c r="M23" s="246"/>
    </row>
    <row r="24" spans="1:13" ht="14.25" customHeight="1">
      <c r="A24" s="160" t="s">
        <v>231</v>
      </c>
      <c r="B24" s="668">
        <v>0.6</v>
      </c>
      <c r="C24" s="668">
        <v>1.2</v>
      </c>
      <c r="D24" s="671">
        <v>2.9</v>
      </c>
      <c r="E24" s="668">
        <v>8.8000000000000007</v>
      </c>
      <c r="F24" s="671">
        <v>12.9</v>
      </c>
      <c r="G24" s="667">
        <v>13.8</v>
      </c>
      <c r="H24" s="667">
        <v>13.6</v>
      </c>
      <c r="I24" s="668">
        <v>12</v>
      </c>
      <c r="J24" s="667">
        <v>7.2</v>
      </c>
      <c r="K24" s="667">
        <v>3.1</v>
      </c>
      <c r="L24" s="667">
        <v>0.9</v>
      </c>
      <c r="M24" s="667">
        <v>0.4</v>
      </c>
    </row>
    <row r="25" spans="1:13" ht="14.25" customHeight="1">
      <c r="A25" s="291" t="s">
        <v>232</v>
      </c>
      <c r="B25" s="311"/>
      <c r="C25" s="311"/>
      <c r="D25" s="396"/>
      <c r="E25" s="311"/>
      <c r="F25" s="396"/>
      <c r="G25" s="313"/>
      <c r="H25" s="313"/>
      <c r="I25" s="311"/>
      <c r="J25" s="313"/>
      <c r="K25" s="313"/>
      <c r="L25" s="313"/>
      <c r="M25" s="313"/>
    </row>
    <row r="26" spans="1:13" ht="14.25" customHeight="1">
      <c r="A26" s="160" t="s">
        <v>233</v>
      </c>
      <c r="B26" s="668">
        <v>1.3</v>
      </c>
      <c r="C26" s="668">
        <v>2.2999999999999998</v>
      </c>
      <c r="D26" s="671">
        <v>5.6</v>
      </c>
      <c r="E26" s="668">
        <v>12.9</v>
      </c>
      <c r="F26" s="671">
        <v>17.8</v>
      </c>
      <c r="G26" s="667">
        <v>19.3</v>
      </c>
      <c r="H26" s="667">
        <v>19.600000000000001</v>
      </c>
      <c r="I26" s="668">
        <v>18</v>
      </c>
      <c r="J26" s="667">
        <v>11.1</v>
      </c>
      <c r="K26" s="667">
        <v>5.7</v>
      </c>
      <c r="L26" s="667">
        <v>2.2999999999999998</v>
      </c>
      <c r="M26" s="667">
        <v>0.9</v>
      </c>
    </row>
    <row r="27" spans="1:13" ht="14.25" customHeight="1">
      <c r="A27" s="291" t="s">
        <v>234</v>
      </c>
      <c r="B27" s="311"/>
      <c r="C27" s="311"/>
      <c r="D27" s="396"/>
      <c r="E27" s="311"/>
      <c r="F27" s="396"/>
      <c r="G27" s="313"/>
      <c r="H27" s="313"/>
      <c r="I27" s="311"/>
      <c r="J27" s="313"/>
      <c r="K27" s="313"/>
      <c r="L27" s="313"/>
      <c r="M27" s="313"/>
    </row>
    <row r="28" spans="1:13" ht="14.25" customHeight="1">
      <c r="A28" s="160" t="s">
        <v>235</v>
      </c>
      <c r="B28" s="668">
        <v>0.2</v>
      </c>
      <c r="C28" s="668">
        <v>0.4</v>
      </c>
      <c r="D28" s="671">
        <v>1.1000000000000001</v>
      </c>
      <c r="E28" s="668">
        <v>0.7</v>
      </c>
      <c r="F28" s="671">
        <v>3.6</v>
      </c>
      <c r="G28" s="667">
        <v>5.0999999999999996</v>
      </c>
      <c r="H28" s="667">
        <v>5.2</v>
      </c>
      <c r="I28" s="668">
        <v>3.9</v>
      </c>
      <c r="J28" s="667">
        <v>3.5</v>
      </c>
      <c r="K28" s="667">
        <v>0.6</v>
      </c>
      <c r="L28" s="667">
        <v>0.3</v>
      </c>
      <c r="M28" s="667">
        <v>0.1</v>
      </c>
    </row>
    <row r="29" spans="1:13" ht="14.25" customHeight="1">
      <c r="A29" s="291" t="s">
        <v>236</v>
      </c>
      <c r="B29" s="311"/>
      <c r="C29" s="311"/>
      <c r="D29" s="396"/>
      <c r="E29" s="311"/>
      <c r="F29" s="396"/>
      <c r="G29" s="313"/>
      <c r="H29" s="313"/>
      <c r="I29" s="311"/>
      <c r="J29" s="313"/>
      <c r="K29" s="313"/>
      <c r="L29" s="313"/>
      <c r="M29" s="313"/>
    </row>
    <row r="30" spans="1:13" ht="14.25" customHeight="1">
      <c r="A30" s="160" t="s">
        <v>237</v>
      </c>
      <c r="B30" s="668">
        <v>18.7</v>
      </c>
      <c r="C30" s="668">
        <v>34.200000000000003</v>
      </c>
      <c r="D30" s="671">
        <v>89.7</v>
      </c>
      <c r="E30" s="668">
        <v>22.8</v>
      </c>
      <c r="F30" s="671">
        <v>400.3</v>
      </c>
      <c r="G30" s="667">
        <v>413.2</v>
      </c>
      <c r="H30" s="667">
        <v>421.7</v>
      </c>
      <c r="I30" s="668">
        <v>371.4</v>
      </c>
      <c r="J30" s="667">
        <v>214.9</v>
      </c>
      <c r="K30" s="667">
        <v>96.7</v>
      </c>
      <c r="L30" s="667">
        <v>27.3</v>
      </c>
      <c r="M30" s="667">
        <v>12.9</v>
      </c>
    </row>
    <row r="31" spans="1:13" ht="14.25" customHeight="1">
      <c r="A31" s="291" t="s">
        <v>238</v>
      </c>
      <c r="B31" s="672"/>
      <c r="C31" s="672"/>
      <c r="D31" s="673"/>
      <c r="E31" s="672"/>
      <c r="F31" s="673"/>
      <c r="G31" s="674"/>
      <c r="H31" s="674"/>
      <c r="I31" s="672"/>
      <c r="J31" s="674"/>
      <c r="K31" s="674"/>
      <c r="L31" s="674"/>
      <c r="M31" s="674"/>
    </row>
    <row r="32" spans="1:13" s="663" customFormat="1" ht="18" customHeight="1">
      <c r="A32" s="926" t="s">
        <v>607</v>
      </c>
      <c r="B32" s="926"/>
      <c r="C32" s="926"/>
      <c r="D32" s="926"/>
      <c r="E32" s="926"/>
      <c r="F32" s="926"/>
      <c r="G32" s="926"/>
      <c r="H32" s="926"/>
      <c r="I32" s="926"/>
      <c r="J32" s="926"/>
      <c r="K32" s="926"/>
      <c r="L32" s="926"/>
      <c r="M32" s="926"/>
    </row>
    <row r="33" spans="1:15" ht="14.25" customHeight="1">
      <c r="A33" s="181" t="s">
        <v>227</v>
      </c>
      <c r="B33" s="626">
        <v>31</v>
      </c>
      <c r="C33" s="664">
        <v>28</v>
      </c>
      <c r="D33" s="626">
        <v>31</v>
      </c>
      <c r="E33" s="664">
        <v>30</v>
      </c>
      <c r="F33" s="626">
        <v>31</v>
      </c>
      <c r="G33" s="664">
        <v>30</v>
      </c>
      <c r="H33" s="626">
        <v>31</v>
      </c>
      <c r="I33" s="626">
        <v>31</v>
      </c>
      <c r="J33" s="665">
        <v>30</v>
      </c>
      <c r="K33" s="664">
        <v>31</v>
      </c>
      <c r="L33" s="626">
        <v>30</v>
      </c>
      <c r="M33" s="664">
        <v>31</v>
      </c>
    </row>
    <row r="34" spans="1:15" ht="14.25" customHeight="1">
      <c r="A34" s="244" t="s">
        <v>228</v>
      </c>
      <c r="B34" s="666"/>
      <c r="C34" s="666"/>
      <c r="D34" s="666"/>
      <c r="E34" s="666"/>
      <c r="F34" s="639"/>
      <c r="G34" s="666"/>
      <c r="H34" s="666"/>
      <c r="I34" s="639"/>
      <c r="J34" s="232"/>
      <c r="K34" s="639"/>
      <c r="L34" s="639"/>
      <c r="M34" s="232"/>
    </row>
    <row r="35" spans="1:15" ht="14.25" customHeight="1">
      <c r="A35" s="318" t="s">
        <v>229</v>
      </c>
      <c r="B35" s="246"/>
      <c r="C35" s="246"/>
      <c r="D35" s="246"/>
      <c r="E35" s="246"/>
      <c r="F35" s="245"/>
      <c r="G35" s="246"/>
      <c r="H35" s="246"/>
      <c r="I35" s="245"/>
      <c r="J35" s="37"/>
      <c r="K35" s="245"/>
      <c r="L35" s="245"/>
      <c r="M35" s="37"/>
    </row>
    <row r="36" spans="1:15" ht="14.25" customHeight="1">
      <c r="A36" s="244" t="s">
        <v>230</v>
      </c>
      <c r="B36" s="246"/>
      <c r="C36" s="246"/>
      <c r="D36" s="246"/>
      <c r="E36" s="246"/>
      <c r="F36" s="245"/>
      <c r="G36" s="246"/>
      <c r="H36" s="246"/>
      <c r="I36" s="245"/>
      <c r="J36" s="37"/>
      <c r="K36" s="245"/>
      <c r="L36" s="245"/>
      <c r="M36" s="37"/>
    </row>
    <row r="37" spans="1:15" ht="14.25" customHeight="1">
      <c r="A37" s="160" t="s">
        <v>231</v>
      </c>
      <c r="B37" s="667">
        <v>0.9</v>
      </c>
      <c r="C37" s="667">
        <v>1.4</v>
      </c>
      <c r="D37" s="667">
        <v>3.7</v>
      </c>
      <c r="E37" s="667">
        <v>8.6</v>
      </c>
      <c r="F37" s="668">
        <v>11.2</v>
      </c>
      <c r="G37" s="667">
        <v>10</v>
      </c>
      <c r="H37" s="667">
        <v>11.3</v>
      </c>
      <c r="I37" s="668">
        <v>11</v>
      </c>
      <c r="J37" s="671">
        <v>7</v>
      </c>
      <c r="K37" s="668">
        <v>3.6</v>
      </c>
      <c r="L37" s="668">
        <v>1.9</v>
      </c>
      <c r="M37" s="671">
        <v>0.9</v>
      </c>
      <c r="N37" s="37"/>
      <c r="O37" s="37"/>
    </row>
    <row r="38" spans="1:15" ht="14.25" customHeight="1">
      <c r="A38" s="291" t="s">
        <v>232</v>
      </c>
      <c r="B38" s="667"/>
      <c r="C38" s="667"/>
      <c r="D38" s="667"/>
      <c r="E38" s="667"/>
      <c r="F38" s="668"/>
      <c r="G38" s="667"/>
      <c r="H38" s="667"/>
      <c r="I38" s="668"/>
      <c r="J38" s="671"/>
      <c r="K38" s="668"/>
      <c r="L38" s="668"/>
      <c r="M38" s="671"/>
      <c r="N38" s="37"/>
      <c r="O38" s="37"/>
    </row>
    <row r="39" spans="1:15" ht="14.25" customHeight="1">
      <c r="A39" s="160" t="s">
        <v>233</v>
      </c>
      <c r="B39" s="667">
        <v>1.7</v>
      </c>
      <c r="C39" s="667">
        <v>2.8</v>
      </c>
      <c r="D39" s="667">
        <v>7</v>
      </c>
      <c r="E39" s="667">
        <v>14.3</v>
      </c>
      <c r="F39" s="668">
        <v>19.8</v>
      </c>
      <c r="G39" s="667">
        <v>21.8</v>
      </c>
      <c r="H39" s="667">
        <v>19.7</v>
      </c>
      <c r="I39" s="668">
        <v>19.399999999999999</v>
      </c>
      <c r="J39" s="671">
        <v>11.1</v>
      </c>
      <c r="K39" s="668">
        <v>7</v>
      </c>
      <c r="L39" s="668">
        <v>3.3</v>
      </c>
      <c r="M39" s="671">
        <v>1.5</v>
      </c>
      <c r="N39" s="37"/>
      <c r="O39" s="37"/>
    </row>
    <row r="40" spans="1:15" ht="14.25" customHeight="1">
      <c r="A40" s="291" t="s">
        <v>234</v>
      </c>
      <c r="B40" s="667"/>
      <c r="C40" s="667"/>
      <c r="D40" s="667"/>
      <c r="E40" s="667"/>
      <c r="F40" s="668"/>
      <c r="G40" s="667"/>
      <c r="H40" s="667"/>
      <c r="I40" s="668"/>
      <c r="J40" s="671"/>
      <c r="K40" s="668"/>
      <c r="L40" s="668"/>
      <c r="M40" s="671"/>
      <c r="N40" s="37"/>
      <c r="O40" s="37"/>
    </row>
    <row r="41" spans="1:15" ht="14.25" customHeight="1">
      <c r="A41" s="160" t="s">
        <v>235</v>
      </c>
      <c r="B41" s="667">
        <v>0.2</v>
      </c>
      <c r="C41" s="667">
        <v>0.2</v>
      </c>
      <c r="D41" s="667">
        <v>1.2</v>
      </c>
      <c r="E41" s="667">
        <v>1</v>
      </c>
      <c r="F41" s="668">
        <v>3.4</v>
      </c>
      <c r="G41" s="667">
        <v>1.6</v>
      </c>
      <c r="H41" s="667">
        <v>2.2999999999999998</v>
      </c>
      <c r="I41" s="668">
        <v>1.4</v>
      </c>
      <c r="J41" s="671">
        <v>2.4</v>
      </c>
      <c r="K41" s="668">
        <v>0.7</v>
      </c>
      <c r="L41" s="668">
        <v>0.7</v>
      </c>
      <c r="M41" s="671">
        <v>0.3</v>
      </c>
      <c r="N41" s="37"/>
      <c r="O41" s="37"/>
    </row>
    <row r="42" spans="1:15" ht="14.25" customHeight="1">
      <c r="A42" s="291" t="s">
        <v>236</v>
      </c>
      <c r="B42" s="667"/>
      <c r="C42" s="667"/>
      <c r="D42" s="667"/>
      <c r="E42" s="667"/>
      <c r="F42" s="668"/>
      <c r="G42" s="667"/>
      <c r="H42" s="667"/>
      <c r="I42" s="668"/>
      <c r="J42" s="671"/>
      <c r="K42" s="668"/>
      <c r="L42" s="668"/>
      <c r="M42" s="671"/>
      <c r="N42" s="37"/>
      <c r="O42" s="37"/>
    </row>
    <row r="43" spans="1:15" ht="14.25" customHeight="1">
      <c r="A43" s="160" t="s">
        <v>237</v>
      </c>
      <c r="B43" s="668">
        <v>27.9</v>
      </c>
      <c r="C43" s="671">
        <v>39.799999999999997</v>
      </c>
      <c r="D43" s="667">
        <v>114.6</v>
      </c>
      <c r="E43" s="667">
        <v>257.7</v>
      </c>
      <c r="F43" s="668">
        <v>347.8</v>
      </c>
      <c r="G43" s="667">
        <v>301.39999999999998</v>
      </c>
      <c r="H43" s="667">
        <v>350.1</v>
      </c>
      <c r="I43" s="668">
        <v>342.4</v>
      </c>
      <c r="J43" s="671">
        <v>208.9</v>
      </c>
      <c r="K43" s="668">
        <v>113.1</v>
      </c>
      <c r="L43" s="668">
        <v>57.2</v>
      </c>
      <c r="M43" s="671">
        <v>26.4</v>
      </c>
      <c r="N43" s="37"/>
      <c r="O43" s="37"/>
    </row>
    <row r="44" spans="1:15" ht="14.25" customHeight="1">
      <c r="A44" s="237" t="s">
        <v>238</v>
      </c>
      <c r="B44" s="672"/>
      <c r="C44" s="674"/>
      <c r="D44" s="672"/>
      <c r="E44" s="672"/>
      <c r="F44" s="672"/>
      <c r="G44" s="672"/>
      <c r="H44" s="672"/>
      <c r="I44" s="673"/>
      <c r="J44" s="674"/>
      <c r="K44" s="674"/>
      <c r="L44" s="674"/>
      <c r="M44" s="674"/>
      <c r="N44" s="37"/>
      <c r="O44" s="37"/>
    </row>
    <row r="45" spans="1:15" s="663" customFormat="1" ht="18" customHeight="1">
      <c r="A45" s="926" t="s">
        <v>608</v>
      </c>
      <c r="B45" s="926"/>
      <c r="C45" s="926"/>
      <c r="D45" s="926"/>
      <c r="E45" s="926"/>
      <c r="F45" s="926"/>
      <c r="G45" s="926"/>
      <c r="H45" s="926"/>
      <c r="I45" s="926"/>
      <c r="J45" s="926"/>
      <c r="K45" s="926"/>
      <c r="L45" s="926"/>
      <c r="M45" s="926"/>
      <c r="N45" s="135"/>
      <c r="O45" s="135"/>
    </row>
    <row r="46" spans="1:15" ht="14.25" customHeight="1">
      <c r="A46" s="111" t="s">
        <v>227</v>
      </c>
      <c r="B46" s="639">
        <v>31</v>
      </c>
      <c r="C46" s="666">
        <v>28</v>
      </c>
      <c r="D46" s="639">
        <v>31</v>
      </c>
      <c r="E46" s="639">
        <v>30</v>
      </c>
      <c r="F46" s="639">
        <v>31</v>
      </c>
      <c r="G46" s="666">
        <v>30</v>
      </c>
      <c r="H46" s="639">
        <v>31</v>
      </c>
      <c r="I46" s="639">
        <v>31</v>
      </c>
      <c r="J46" s="639">
        <v>30</v>
      </c>
      <c r="K46" s="639">
        <v>31</v>
      </c>
      <c r="L46" s="666">
        <v>30</v>
      </c>
      <c r="M46" s="666">
        <v>31</v>
      </c>
      <c r="N46" s="37"/>
      <c r="O46" s="37"/>
    </row>
    <row r="47" spans="1:15" ht="14.25" customHeight="1">
      <c r="A47" s="244" t="s">
        <v>228</v>
      </c>
      <c r="B47" s="666"/>
      <c r="C47" s="666"/>
      <c r="D47" s="666"/>
      <c r="E47" s="639"/>
      <c r="F47" s="666"/>
      <c r="G47" s="666"/>
      <c r="H47" s="666"/>
      <c r="I47" s="666"/>
      <c r="J47" s="666"/>
      <c r="K47" s="666"/>
      <c r="L47" s="666"/>
      <c r="M47" s="666"/>
      <c r="N47" s="37"/>
      <c r="O47" s="37"/>
    </row>
    <row r="48" spans="1:15" ht="14.25" customHeight="1">
      <c r="A48" s="318" t="s">
        <v>229</v>
      </c>
      <c r="B48" s="246"/>
      <c r="C48" s="246"/>
      <c r="D48" s="246"/>
      <c r="E48" s="245"/>
      <c r="F48" s="246"/>
      <c r="G48" s="246"/>
      <c r="H48" s="246"/>
      <c r="I48" s="246"/>
      <c r="J48" s="246"/>
      <c r="K48" s="246"/>
      <c r="L48" s="246"/>
      <c r="M48" s="246"/>
      <c r="N48" s="37"/>
      <c r="O48" s="37"/>
    </row>
    <row r="49" spans="1:15" ht="14.25" customHeight="1">
      <c r="A49" s="244" t="s">
        <v>230</v>
      </c>
      <c r="B49" s="246"/>
      <c r="C49" s="246"/>
      <c r="D49" s="246"/>
      <c r="E49" s="245"/>
      <c r="F49" s="246"/>
      <c r="G49" s="246"/>
      <c r="H49" s="246"/>
      <c r="I49" s="246"/>
      <c r="J49" s="246"/>
      <c r="K49" s="246"/>
      <c r="L49" s="246"/>
      <c r="M49" s="246"/>
      <c r="N49" s="37"/>
      <c r="O49" s="37"/>
    </row>
    <row r="50" spans="1:15" ht="14.25" customHeight="1">
      <c r="A50" s="160" t="s">
        <v>231</v>
      </c>
      <c r="B50" s="667">
        <v>0.7</v>
      </c>
      <c r="C50" s="667">
        <v>1.4</v>
      </c>
      <c r="D50" s="667">
        <v>3.2</v>
      </c>
      <c r="E50" s="668">
        <v>8.9</v>
      </c>
      <c r="F50" s="667">
        <v>12.9</v>
      </c>
      <c r="G50" s="667">
        <v>14.1</v>
      </c>
      <c r="H50" s="667">
        <v>13.6</v>
      </c>
      <c r="I50" s="667">
        <v>11.7</v>
      </c>
      <c r="J50" s="667">
        <v>7.2</v>
      </c>
      <c r="K50" s="667">
        <v>3</v>
      </c>
      <c r="L50" s="667">
        <v>0.9</v>
      </c>
      <c r="M50" s="667">
        <v>0.4</v>
      </c>
      <c r="N50" s="37"/>
      <c r="O50" s="37"/>
    </row>
    <row r="51" spans="1:15" ht="14.25" customHeight="1">
      <c r="A51" s="291" t="s">
        <v>232</v>
      </c>
      <c r="B51" s="667"/>
      <c r="C51" s="667"/>
      <c r="D51" s="667"/>
      <c r="E51" s="668"/>
      <c r="F51" s="667"/>
      <c r="G51" s="667"/>
      <c r="H51" s="667"/>
      <c r="I51" s="667"/>
      <c r="J51" s="667"/>
      <c r="K51" s="667"/>
      <c r="L51" s="667"/>
      <c r="M51" s="667"/>
      <c r="N51" s="37"/>
      <c r="O51" s="37"/>
    </row>
    <row r="52" spans="1:15" ht="14.25" customHeight="1">
      <c r="A52" s="160" t="s">
        <v>233</v>
      </c>
      <c r="B52" s="667">
        <v>1.3</v>
      </c>
      <c r="C52" s="667">
        <v>2.5</v>
      </c>
      <c r="D52" s="667">
        <v>6.1</v>
      </c>
      <c r="E52" s="668">
        <v>13.3</v>
      </c>
      <c r="F52" s="667">
        <v>17.7</v>
      </c>
      <c r="G52" s="667">
        <v>19.5</v>
      </c>
      <c r="H52" s="667">
        <v>18.7</v>
      </c>
      <c r="I52" s="667">
        <v>17.5</v>
      </c>
      <c r="J52" s="667">
        <v>10.3</v>
      </c>
      <c r="K52" s="667">
        <v>5.5</v>
      </c>
      <c r="L52" s="667">
        <v>2.2000000000000002</v>
      </c>
      <c r="M52" s="667">
        <v>0.9</v>
      </c>
      <c r="N52" s="37"/>
      <c r="O52" s="37"/>
    </row>
    <row r="53" spans="1:15" ht="14.25" customHeight="1">
      <c r="A53" s="291" t="s">
        <v>234</v>
      </c>
      <c r="B53" s="667"/>
      <c r="C53" s="667"/>
      <c r="D53" s="667"/>
      <c r="E53" s="668"/>
      <c r="F53" s="667"/>
      <c r="G53" s="667"/>
      <c r="H53" s="667"/>
      <c r="I53" s="667"/>
      <c r="J53" s="667"/>
      <c r="K53" s="667"/>
      <c r="L53" s="667"/>
      <c r="M53" s="667"/>
      <c r="N53" s="37"/>
      <c r="O53" s="37"/>
    </row>
    <row r="54" spans="1:15" ht="14.25" customHeight="1">
      <c r="A54" s="160" t="s">
        <v>235</v>
      </c>
      <c r="B54" s="667">
        <v>0.2</v>
      </c>
      <c r="C54" s="667">
        <v>0.4</v>
      </c>
      <c r="D54" s="667">
        <v>0.9</v>
      </c>
      <c r="E54" s="668">
        <v>0.8</v>
      </c>
      <c r="F54" s="667">
        <v>3.7</v>
      </c>
      <c r="G54" s="667">
        <v>6.9</v>
      </c>
      <c r="H54" s="667">
        <v>5.3</v>
      </c>
      <c r="I54" s="667">
        <v>3.4</v>
      </c>
      <c r="J54" s="667">
        <v>2.5</v>
      </c>
      <c r="K54" s="667">
        <v>0.6</v>
      </c>
      <c r="L54" s="667">
        <v>0.9</v>
      </c>
      <c r="M54" s="667">
        <v>0.1</v>
      </c>
      <c r="N54" s="37"/>
      <c r="O54" s="37"/>
    </row>
    <row r="55" spans="1:15" ht="14.25" customHeight="1">
      <c r="A55" s="291" t="s">
        <v>236</v>
      </c>
      <c r="B55" s="667"/>
      <c r="C55" s="667"/>
      <c r="D55" s="667"/>
      <c r="E55" s="668"/>
      <c r="F55" s="667"/>
      <c r="G55" s="667"/>
      <c r="H55" s="667"/>
      <c r="I55" s="667"/>
      <c r="J55" s="667"/>
      <c r="K55" s="667"/>
      <c r="L55" s="667"/>
      <c r="M55" s="667"/>
      <c r="N55" s="37"/>
      <c r="O55" s="37"/>
    </row>
    <row r="56" spans="1:15" ht="14.25" customHeight="1">
      <c r="A56" s="160" t="s">
        <v>237</v>
      </c>
      <c r="B56" s="667">
        <v>18.399999999999999</v>
      </c>
      <c r="C56" s="667">
        <v>40.299999999999997</v>
      </c>
      <c r="D56" s="667">
        <v>99.5</v>
      </c>
      <c r="E56" s="668">
        <v>268.10000000000002</v>
      </c>
      <c r="F56" s="667">
        <v>398.6</v>
      </c>
      <c r="G56" s="667">
        <v>423.8</v>
      </c>
      <c r="H56" s="667">
        <v>422</v>
      </c>
      <c r="I56" s="667">
        <v>364</v>
      </c>
      <c r="J56" s="667">
        <v>216.1</v>
      </c>
      <c r="K56" s="667">
        <v>94.5</v>
      </c>
      <c r="L56" s="667">
        <v>26.5</v>
      </c>
      <c r="M56" s="667">
        <v>14.8</v>
      </c>
      <c r="N56" s="37"/>
      <c r="O56" s="37"/>
    </row>
    <row r="57" spans="1:15" ht="14.25" customHeight="1">
      <c r="A57" s="291" t="s">
        <v>238</v>
      </c>
      <c r="B57" s="672"/>
      <c r="C57" s="674"/>
      <c r="D57" s="674"/>
      <c r="E57" s="672"/>
      <c r="F57" s="674"/>
      <c r="G57" s="674"/>
      <c r="H57" s="672"/>
      <c r="I57" s="672"/>
      <c r="J57" s="674"/>
      <c r="K57" s="674"/>
      <c r="L57" s="674"/>
      <c r="M57" s="674"/>
      <c r="N57" s="37"/>
      <c r="O57" s="37"/>
    </row>
    <row r="58" spans="1:15" ht="5.0999999999999996" customHeight="1"/>
    <row r="59" spans="1:15" ht="24.75" customHeight="1">
      <c r="A59" s="927" t="s">
        <v>1652</v>
      </c>
      <c r="B59" s="927"/>
      <c r="C59" s="927"/>
      <c r="D59" s="927"/>
      <c r="E59" s="927"/>
      <c r="F59" s="927"/>
      <c r="G59" s="927"/>
      <c r="H59" s="927"/>
      <c r="I59" s="927"/>
      <c r="J59" s="927"/>
      <c r="K59" s="927"/>
      <c r="L59" s="927"/>
      <c r="M59" s="927"/>
      <c r="N59" s="927"/>
    </row>
    <row r="60" spans="1:15" ht="25.5" customHeight="1">
      <c r="A60" s="928" t="s">
        <v>1158</v>
      </c>
      <c r="B60" s="928"/>
      <c r="C60" s="928"/>
      <c r="D60" s="928"/>
      <c r="E60" s="928"/>
      <c r="F60" s="928"/>
      <c r="G60" s="928"/>
      <c r="H60" s="928"/>
      <c r="I60" s="928"/>
      <c r="J60" s="928"/>
      <c r="K60" s="928"/>
      <c r="L60" s="928"/>
      <c r="M60" s="928"/>
      <c r="N60" s="928"/>
    </row>
    <row r="61" spans="1:15" s="102" customFormat="1" ht="24" customHeight="1">
      <c r="A61" s="865" t="s">
        <v>1653</v>
      </c>
      <c r="B61" s="865"/>
      <c r="C61" s="865"/>
      <c r="D61" s="865"/>
      <c r="E61" s="865"/>
      <c r="F61" s="865"/>
      <c r="G61" s="865"/>
      <c r="H61" s="865"/>
      <c r="I61" s="865"/>
      <c r="J61" s="865"/>
      <c r="K61" s="865"/>
      <c r="L61" s="865"/>
      <c r="M61" s="865"/>
      <c r="N61" s="865"/>
    </row>
    <row r="62" spans="1:15" s="102" customFormat="1" ht="24" customHeight="1">
      <c r="A62" s="865" t="s">
        <v>1199</v>
      </c>
      <c r="B62" s="865"/>
      <c r="C62" s="865"/>
      <c r="D62" s="865"/>
      <c r="E62" s="865"/>
      <c r="F62" s="865"/>
      <c r="G62" s="865"/>
      <c r="H62" s="865"/>
      <c r="I62" s="865"/>
      <c r="J62" s="865"/>
      <c r="K62" s="865"/>
      <c r="L62" s="865"/>
      <c r="M62" s="865"/>
      <c r="N62" s="865"/>
    </row>
  </sheetData>
  <customSheetViews>
    <customSheetView guid="{17A61E15-CB34-4E45-B54C-4890B27A542F}" showGridLines="0">
      <pane ySplit="5" topLeftCell="A6"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A4:A5"/>
    <mergeCell ref="B5:M5"/>
    <mergeCell ref="A19:M19"/>
    <mergeCell ref="A32:M32"/>
    <mergeCell ref="A6:M6"/>
    <mergeCell ref="A45:M45"/>
    <mergeCell ref="A59:N59"/>
    <mergeCell ref="A60:N60"/>
    <mergeCell ref="A61:N61"/>
    <mergeCell ref="A62:N62"/>
  </mergeCells>
  <phoneticPr fontId="6" type="noConversion"/>
  <hyperlinks>
    <hyperlink ref="O1" location="'Spis tablic_Contents'!A1" display="&lt; POWRÓT"/>
    <hyperlink ref="O2" location="'Spis tablic_Contents'!A1" display="&lt; BACK"/>
  </hyperlinks>
  <pageMargins left="0.78740157480314965" right="0.78740157480314965" top="0.78740157480314965" bottom="0.78740157480314965" header="0.51181102362204722" footer="0.51181102362204722"/>
  <pageSetup paperSize="9" scale="70" fitToHeight="0" orientation="portrait" r:id="rId2"/>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3"/>
  <sheetViews>
    <sheetView showGridLines="0" zoomScaleNormal="100" workbookViewId="0">
      <pane ySplit="6" topLeftCell="A7" activePane="bottomLeft" state="frozen"/>
      <selection activeCell="H35" sqref="H35"/>
      <selection pane="bottomLeft"/>
    </sheetView>
  </sheetViews>
  <sheetFormatPr defaultRowHeight="12"/>
  <cols>
    <col min="1" max="2" width="18.85546875" style="1" customWidth="1"/>
    <col min="3" max="4" width="13.85546875" style="1" customWidth="1"/>
    <col min="5" max="6" width="20" style="1" customWidth="1"/>
    <col min="7" max="7" width="2.42578125" style="1" customWidth="1"/>
    <col min="8" max="16384" width="9.140625" style="1"/>
  </cols>
  <sheetData>
    <row r="1" spans="1:9" ht="14.25" customHeight="1">
      <c r="A1" s="448" t="s">
        <v>1766</v>
      </c>
      <c r="B1" s="448"/>
      <c r="C1" s="448"/>
      <c r="D1" s="448"/>
      <c r="E1" s="448"/>
      <c r="F1" s="448"/>
      <c r="H1" s="19" t="s">
        <v>623</v>
      </c>
      <c r="I1" s="10"/>
    </row>
    <row r="2" spans="1:9" ht="14.25" customHeight="1">
      <c r="A2" s="559" t="s">
        <v>956</v>
      </c>
      <c r="B2" s="14"/>
      <c r="C2" s="14"/>
      <c r="D2" s="14"/>
      <c r="E2" s="14"/>
      <c r="F2" s="14"/>
      <c r="H2" s="332" t="s">
        <v>624</v>
      </c>
      <c r="I2" s="10"/>
    </row>
    <row r="3" spans="1:9" ht="5.0999999999999996" customHeight="1">
      <c r="A3" s="15"/>
      <c r="B3" s="15"/>
      <c r="C3" s="23"/>
      <c r="D3" s="23"/>
      <c r="E3" s="15"/>
      <c r="F3" s="15"/>
      <c r="H3" s="327"/>
      <c r="I3" s="10"/>
    </row>
    <row r="4" spans="1:9" ht="35.25" customHeight="1">
      <c r="A4" s="798" t="s">
        <v>1532</v>
      </c>
      <c r="B4" s="799"/>
      <c r="C4" s="822" t="s">
        <v>1533</v>
      </c>
      <c r="D4" s="824"/>
      <c r="E4" s="825" t="s">
        <v>1536</v>
      </c>
      <c r="F4" s="797" t="s">
        <v>1537</v>
      </c>
    </row>
    <row r="5" spans="1:9" ht="35.25" customHeight="1">
      <c r="A5" s="794"/>
      <c r="B5" s="827"/>
      <c r="C5" s="4" t="s">
        <v>1534</v>
      </c>
      <c r="D5" s="141" t="s">
        <v>1535</v>
      </c>
      <c r="E5" s="826"/>
      <c r="F5" s="896"/>
    </row>
    <row r="6" spans="1:9" ht="35.25" customHeight="1">
      <c r="A6" s="836"/>
      <c r="B6" s="828"/>
      <c r="C6" s="823" t="s">
        <v>911</v>
      </c>
      <c r="D6" s="824"/>
      <c r="E6" s="897"/>
      <c r="F6" s="139" t="s">
        <v>912</v>
      </c>
    </row>
    <row r="7" spans="1:9" ht="14.25" customHeight="1">
      <c r="A7" s="7" t="s">
        <v>15</v>
      </c>
      <c r="B7" s="675" t="s">
        <v>1161</v>
      </c>
      <c r="C7" s="676">
        <v>176</v>
      </c>
      <c r="D7" s="676">
        <v>170</v>
      </c>
      <c r="E7" s="676">
        <v>63</v>
      </c>
      <c r="F7" s="677">
        <v>25459</v>
      </c>
    </row>
    <row r="8" spans="1:9" ht="14.25" customHeight="1">
      <c r="A8" s="7"/>
      <c r="B8" s="116" t="s">
        <v>769</v>
      </c>
      <c r="C8" s="678">
        <v>179</v>
      </c>
      <c r="D8" s="678">
        <v>174</v>
      </c>
      <c r="E8" s="678">
        <v>52</v>
      </c>
      <c r="F8" s="679" t="s">
        <v>683</v>
      </c>
    </row>
    <row r="9" spans="1:9" ht="14.25" customHeight="1">
      <c r="A9" s="7"/>
      <c r="B9" s="116" t="s">
        <v>870</v>
      </c>
      <c r="C9" s="678">
        <v>170</v>
      </c>
      <c r="D9" s="678">
        <v>154</v>
      </c>
      <c r="E9" s="678">
        <v>37</v>
      </c>
      <c r="F9" s="679" t="s">
        <v>683</v>
      </c>
    </row>
    <row r="10" spans="1:9" ht="14.25" customHeight="1">
      <c r="A10" s="7"/>
      <c r="B10" s="245" t="s">
        <v>1159</v>
      </c>
      <c r="C10" s="678">
        <v>165</v>
      </c>
      <c r="D10" s="678">
        <v>156</v>
      </c>
      <c r="E10" s="678">
        <v>36</v>
      </c>
      <c r="F10" s="679" t="s">
        <v>683</v>
      </c>
    </row>
    <row r="11" spans="1:9" ht="14.25" customHeight="1">
      <c r="A11" s="7"/>
      <c r="B11" s="116" t="s">
        <v>750</v>
      </c>
      <c r="C11" s="678">
        <v>177</v>
      </c>
      <c r="D11" s="678">
        <v>169</v>
      </c>
      <c r="E11" s="678">
        <v>29</v>
      </c>
      <c r="F11" s="679" t="s">
        <v>683</v>
      </c>
    </row>
    <row r="12" spans="1:9" ht="14.25" customHeight="1">
      <c r="A12" s="7"/>
      <c r="B12" s="116" t="s">
        <v>1160</v>
      </c>
      <c r="C12" s="678">
        <v>190</v>
      </c>
      <c r="D12" s="678">
        <v>181</v>
      </c>
      <c r="E12" s="678">
        <v>38</v>
      </c>
      <c r="F12" s="679" t="s">
        <v>683</v>
      </c>
    </row>
    <row r="13" spans="1:9" ht="14.25" customHeight="1">
      <c r="A13" s="7"/>
      <c r="B13" s="116" t="s">
        <v>1162</v>
      </c>
      <c r="C13" s="678">
        <v>198</v>
      </c>
      <c r="D13" s="678">
        <v>181</v>
      </c>
      <c r="E13" s="678">
        <v>47</v>
      </c>
      <c r="F13" s="679">
        <v>26388</v>
      </c>
    </row>
    <row r="14" spans="1:9" ht="14.25" customHeight="1">
      <c r="A14" s="7"/>
      <c r="B14" s="116" t="s">
        <v>1164</v>
      </c>
      <c r="C14" s="678">
        <v>165</v>
      </c>
      <c r="D14" s="678">
        <v>162</v>
      </c>
      <c r="E14" s="678">
        <v>34</v>
      </c>
      <c r="F14" s="679">
        <v>17899</v>
      </c>
    </row>
    <row r="15" spans="1:9" ht="14.25" customHeight="1">
      <c r="A15" s="7"/>
      <c r="B15" s="116" t="s">
        <v>302</v>
      </c>
      <c r="C15" s="678">
        <v>176</v>
      </c>
      <c r="D15" s="678">
        <v>163</v>
      </c>
      <c r="E15" s="678">
        <v>36</v>
      </c>
      <c r="F15" s="679" t="s">
        <v>683</v>
      </c>
    </row>
    <row r="16" spans="1:9" ht="14.25" customHeight="1">
      <c r="A16" s="7"/>
      <c r="B16" s="116" t="s">
        <v>1163</v>
      </c>
      <c r="C16" s="678">
        <v>192</v>
      </c>
      <c r="D16" s="678">
        <v>181</v>
      </c>
      <c r="E16" s="678">
        <v>55</v>
      </c>
      <c r="F16" s="679">
        <v>28420</v>
      </c>
    </row>
    <row r="17" spans="1:6" ht="14.25" customHeight="1">
      <c r="A17" s="7"/>
      <c r="B17" s="116" t="s">
        <v>869</v>
      </c>
      <c r="C17" s="678">
        <v>178</v>
      </c>
      <c r="D17" s="678">
        <v>170</v>
      </c>
      <c r="E17" s="678">
        <v>33</v>
      </c>
      <c r="F17" s="679" t="s">
        <v>683</v>
      </c>
    </row>
    <row r="18" spans="1:6" ht="14.25" customHeight="1">
      <c r="A18" s="7" t="s">
        <v>16</v>
      </c>
      <c r="B18" s="116" t="s">
        <v>1166</v>
      </c>
      <c r="C18" s="678">
        <v>163</v>
      </c>
      <c r="D18" s="678">
        <v>149</v>
      </c>
      <c r="E18" s="678">
        <v>16</v>
      </c>
      <c r="F18" s="679">
        <v>15230</v>
      </c>
    </row>
    <row r="19" spans="1:6" ht="14.25" customHeight="1">
      <c r="A19" s="7"/>
      <c r="B19" s="116" t="s">
        <v>1167</v>
      </c>
      <c r="C19" s="678">
        <v>160</v>
      </c>
      <c r="D19" s="678">
        <v>146</v>
      </c>
      <c r="E19" s="678">
        <v>19</v>
      </c>
      <c r="F19" s="679">
        <v>15442</v>
      </c>
    </row>
    <row r="20" spans="1:6" ht="14.25" customHeight="1">
      <c r="A20" s="7"/>
      <c r="B20" s="116" t="s">
        <v>871</v>
      </c>
      <c r="C20" s="678">
        <v>170</v>
      </c>
      <c r="D20" s="678">
        <v>159</v>
      </c>
      <c r="E20" s="678">
        <v>19</v>
      </c>
      <c r="F20" s="679" t="s">
        <v>683</v>
      </c>
    </row>
    <row r="21" spans="1:6" ht="14.25" customHeight="1">
      <c r="A21" s="7"/>
      <c r="B21" s="116" t="s">
        <v>871</v>
      </c>
      <c r="C21" s="678">
        <v>174</v>
      </c>
      <c r="D21" s="678">
        <v>156</v>
      </c>
      <c r="E21" s="678">
        <v>22</v>
      </c>
      <c r="F21" s="679" t="s">
        <v>683</v>
      </c>
    </row>
    <row r="22" spans="1:6" ht="14.25" customHeight="1">
      <c r="A22" s="7"/>
      <c r="B22" s="245" t="s">
        <v>1165</v>
      </c>
      <c r="C22" s="678" t="s">
        <v>683</v>
      </c>
      <c r="D22" s="678" t="s">
        <v>683</v>
      </c>
      <c r="E22" s="678" t="s">
        <v>683</v>
      </c>
      <c r="F22" s="679">
        <v>17684</v>
      </c>
    </row>
    <row r="23" spans="1:6" ht="14.25" customHeight="1">
      <c r="A23" s="7" t="s">
        <v>251</v>
      </c>
      <c r="B23" s="116" t="s">
        <v>347</v>
      </c>
      <c r="C23" s="678">
        <v>176</v>
      </c>
      <c r="D23" s="678">
        <v>167</v>
      </c>
      <c r="E23" s="678">
        <v>14</v>
      </c>
      <c r="F23" s="679" t="s">
        <v>683</v>
      </c>
    </row>
    <row r="24" spans="1:6" ht="14.25" customHeight="1">
      <c r="A24" s="7"/>
      <c r="B24" s="245" t="s">
        <v>1168</v>
      </c>
      <c r="C24" s="678">
        <v>168</v>
      </c>
      <c r="D24" s="678">
        <v>162</v>
      </c>
      <c r="E24" s="678">
        <v>13</v>
      </c>
      <c r="F24" s="679">
        <v>14334</v>
      </c>
    </row>
    <row r="25" spans="1:6" ht="14.25" customHeight="1">
      <c r="A25" s="7"/>
      <c r="B25" s="116" t="s">
        <v>1169</v>
      </c>
      <c r="C25" s="678">
        <v>159</v>
      </c>
      <c r="D25" s="678">
        <v>148</v>
      </c>
      <c r="E25" s="678">
        <v>6</v>
      </c>
      <c r="F25" s="679">
        <v>12360</v>
      </c>
    </row>
    <row r="26" spans="1:6" ht="14.25" customHeight="1">
      <c r="A26" s="7"/>
      <c r="B26" s="116" t="s">
        <v>872</v>
      </c>
      <c r="C26" s="678">
        <v>170</v>
      </c>
      <c r="D26" s="678">
        <v>160</v>
      </c>
      <c r="E26" s="678">
        <v>7</v>
      </c>
      <c r="F26" s="679" t="s">
        <v>683</v>
      </c>
    </row>
    <row r="27" spans="1:6" ht="14.25" customHeight="1">
      <c r="A27" s="7"/>
      <c r="B27" s="116" t="s">
        <v>1170</v>
      </c>
      <c r="C27" s="678">
        <v>171</v>
      </c>
      <c r="D27" s="678">
        <v>161</v>
      </c>
      <c r="E27" s="678">
        <v>15</v>
      </c>
      <c r="F27" s="679">
        <v>14327</v>
      </c>
    </row>
    <row r="28" spans="1:6" ht="14.25" customHeight="1">
      <c r="A28" s="7" t="s">
        <v>252</v>
      </c>
      <c r="B28" s="116" t="s">
        <v>1171</v>
      </c>
      <c r="C28" s="678">
        <v>207</v>
      </c>
      <c r="D28" s="678">
        <v>188</v>
      </c>
      <c r="E28" s="678">
        <v>48</v>
      </c>
      <c r="F28" s="679">
        <v>25065</v>
      </c>
    </row>
    <row r="29" spans="1:6" ht="14.25" customHeight="1">
      <c r="A29" s="7"/>
      <c r="B29" s="116" t="s">
        <v>873</v>
      </c>
      <c r="C29" s="678">
        <v>164</v>
      </c>
      <c r="D29" s="678">
        <v>151</v>
      </c>
      <c r="E29" s="678">
        <v>21</v>
      </c>
      <c r="F29" s="679" t="s">
        <v>683</v>
      </c>
    </row>
    <row r="30" spans="1:6" ht="14.25" customHeight="1">
      <c r="A30" s="7"/>
      <c r="B30" s="116" t="s">
        <v>874</v>
      </c>
      <c r="C30" s="678">
        <v>173</v>
      </c>
      <c r="D30" s="678">
        <v>165</v>
      </c>
      <c r="E30" s="678">
        <v>17</v>
      </c>
      <c r="F30" s="679" t="s">
        <v>683</v>
      </c>
    </row>
    <row r="31" spans="1:6" ht="14.25" customHeight="1">
      <c r="A31" s="7"/>
      <c r="B31" s="245" t="s">
        <v>298</v>
      </c>
      <c r="C31" s="678">
        <v>177</v>
      </c>
      <c r="D31" s="678">
        <v>169</v>
      </c>
      <c r="E31" s="678">
        <v>34</v>
      </c>
      <c r="F31" s="679" t="s">
        <v>683</v>
      </c>
    </row>
    <row r="32" spans="1:6" ht="14.25" customHeight="1">
      <c r="A32" s="7"/>
      <c r="B32" s="116" t="s">
        <v>755</v>
      </c>
      <c r="C32" s="678">
        <v>188</v>
      </c>
      <c r="D32" s="678">
        <v>165</v>
      </c>
      <c r="E32" s="678">
        <v>34</v>
      </c>
      <c r="F32" s="679" t="s">
        <v>683</v>
      </c>
    </row>
    <row r="33" spans="1:6" ht="14.25" customHeight="1">
      <c r="A33" s="7" t="s">
        <v>253</v>
      </c>
      <c r="B33" s="116" t="s">
        <v>1172</v>
      </c>
      <c r="C33" s="678">
        <v>184</v>
      </c>
      <c r="D33" s="678">
        <v>153</v>
      </c>
      <c r="E33" s="678">
        <v>28</v>
      </c>
      <c r="F33" s="679">
        <v>18740</v>
      </c>
    </row>
    <row r="34" spans="1:6" ht="14.25" customHeight="1">
      <c r="A34" s="7"/>
      <c r="B34" s="116" t="s">
        <v>875</v>
      </c>
      <c r="C34" s="678">
        <v>165</v>
      </c>
      <c r="D34" s="678">
        <v>157</v>
      </c>
      <c r="E34" s="678">
        <v>26</v>
      </c>
      <c r="F34" s="679" t="s">
        <v>683</v>
      </c>
    </row>
    <row r="35" spans="1:6" ht="14.25" customHeight="1">
      <c r="A35" s="7"/>
      <c r="B35" s="116" t="s">
        <v>875</v>
      </c>
      <c r="C35" s="678">
        <v>164</v>
      </c>
      <c r="D35" s="678">
        <v>154</v>
      </c>
      <c r="E35" s="678">
        <v>20</v>
      </c>
      <c r="F35" s="679" t="s">
        <v>683</v>
      </c>
    </row>
    <row r="36" spans="1:6" ht="14.25" customHeight="1">
      <c r="A36" s="7"/>
      <c r="B36" s="116" t="s">
        <v>346</v>
      </c>
      <c r="C36" s="678">
        <v>164</v>
      </c>
      <c r="D36" s="678">
        <v>152</v>
      </c>
      <c r="E36" s="678">
        <v>14</v>
      </c>
      <c r="F36" s="679" t="s">
        <v>683</v>
      </c>
    </row>
    <row r="37" spans="1:6" ht="14.25" customHeight="1">
      <c r="A37" s="7"/>
      <c r="B37" s="245" t="s">
        <v>1173</v>
      </c>
      <c r="C37" s="678">
        <v>182</v>
      </c>
      <c r="D37" s="678">
        <v>166</v>
      </c>
      <c r="E37" s="678">
        <v>31</v>
      </c>
      <c r="F37" s="679">
        <v>21375</v>
      </c>
    </row>
    <row r="38" spans="1:6" ht="14.25" customHeight="1">
      <c r="A38" s="7"/>
      <c r="B38" s="116" t="s">
        <v>727</v>
      </c>
      <c r="C38" s="678">
        <v>167</v>
      </c>
      <c r="D38" s="678">
        <v>154</v>
      </c>
      <c r="E38" s="678">
        <v>15</v>
      </c>
      <c r="F38" s="679" t="s">
        <v>683</v>
      </c>
    </row>
    <row r="39" spans="1:6" ht="14.25" customHeight="1">
      <c r="A39" s="7"/>
      <c r="B39" s="116" t="s">
        <v>876</v>
      </c>
      <c r="C39" s="678">
        <v>174</v>
      </c>
      <c r="D39" s="678">
        <v>158</v>
      </c>
      <c r="E39" s="678">
        <v>16</v>
      </c>
      <c r="F39" s="679" t="s">
        <v>683</v>
      </c>
    </row>
    <row r="40" spans="1:6" ht="14.25" customHeight="1">
      <c r="A40" s="7" t="s">
        <v>254</v>
      </c>
      <c r="B40" s="116" t="s">
        <v>1174</v>
      </c>
      <c r="C40" s="678">
        <v>181</v>
      </c>
      <c r="D40" s="678">
        <v>167</v>
      </c>
      <c r="E40" s="678">
        <v>26</v>
      </c>
      <c r="F40" s="679">
        <v>19791</v>
      </c>
    </row>
    <row r="41" spans="1:6" ht="14.25" customHeight="1">
      <c r="A41" s="7"/>
      <c r="B41" s="116" t="s">
        <v>293</v>
      </c>
      <c r="C41" s="678">
        <v>165</v>
      </c>
      <c r="D41" s="678">
        <v>156</v>
      </c>
      <c r="E41" s="678">
        <v>25</v>
      </c>
      <c r="F41" s="679" t="s">
        <v>683</v>
      </c>
    </row>
    <row r="42" spans="1:6" ht="14.25" customHeight="1">
      <c r="A42" s="7"/>
      <c r="B42" s="116" t="s">
        <v>1175</v>
      </c>
      <c r="C42" s="678">
        <v>170</v>
      </c>
      <c r="D42" s="678">
        <v>162</v>
      </c>
      <c r="E42" s="678">
        <v>36</v>
      </c>
      <c r="F42" s="679">
        <v>22230</v>
      </c>
    </row>
    <row r="43" spans="1:6" ht="14.25" customHeight="1">
      <c r="A43" s="7"/>
      <c r="B43" s="116" t="s">
        <v>1176</v>
      </c>
      <c r="C43" s="678">
        <v>165</v>
      </c>
      <c r="D43" s="678">
        <v>149</v>
      </c>
      <c r="E43" s="678">
        <v>23</v>
      </c>
      <c r="F43" s="679">
        <v>20583</v>
      </c>
    </row>
    <row r="44" spans="1:6" ht="14.25" customHeight="1">
      <c r="A44" s="7"/>
      <c r="B44" s="116" t="s">
        <v>728</v>
      </c>
      <c r="C44" s="678">
        <v>173</v>
      </c>
      <c r="D44" s="678">
        <v>163</v>
      </c>
      <c r="E44" s="678">
        <v>20</v>
      </c>
      <c r="F44" s="679" t="s">
        <v>683</v>
      </c>
    </row>
    <row r="45" spans="1:6" ht="14.25" customHeight="1">
      <c r="A45" s="7"/>
      <c r="B45" s="116" t="s">
        <v>729</v>
      </c>
      <c r="C45" s="678">
        <v>189</v>
      </c>
      <c r="D45" s="678">
        <v>174</v>
      </c>
      <c r="E45" s="678">
        <v>26</v>
      </c>
      <c r="F45" s="679" t="s">
        <v>683</v>
      </c>
    </row>
    <row r="46" spans="1:6" ht="14.25" customHeight="1">
      <c r="A46" s="7"/>
      <c r="B46" s="116" t="s">
        <v>730</v>
      </c>
      <c r="C46" s="678">
        <v>160</v>
      </c>
      <c r="D46" s="678">
        <v>151</v>
      </c>
      <c r="E46" s="678">
        <v>9</v>
      </c>
      <c r="F46" s="679" t="s">
        <v>683</v>
      </c>
    </row>
    <row r="47" spans="1:6" ht="14.25" customHeight="1">
      <c r="A47" s="7" t="s">
        <v>255</v>
      </c>
      <c r="B47" s="116" t="s">
        <v>1177</v>
      </c>
      <c r="C47" s="678">
        <v>171</v>
      </c>
      <c r="D47" s="678">
        <v>161</v>
      </c>
      <c r="E47" s="678">
        <v>24</v>
      </c>
      <c r="F47" s="679">
        <v>18205</v>
      </c>
    </row>
    <row r="48" spans="1:6" ht="14.25" customHeight="1">
      <c r="A48" s="7"/>
      <c r="B48" s="116" t="s">
        <v>1178</v>
      </c>
      <c r="C48" s="678">
        <v>170</v>
      </c>
      <c r="D48" s="678">
        <v>156</v>
      </c>
      <c r="E48" s="678">
        <v>21</v>
      </c>
      <c r="F48" s="679">
        <v>19953</v>
      </c>
    </row>
    <row r="49" spans="1:6" ht="14.25" customHeight="1">
      <c r="A49" s="7"/>
      <c r="B49" s="116" t="s">
        <v>1179</v>
      </c>
      <c r="C49" s="678">
        <v>157</v>
      </c>
      <c r="D49" s="678">
        <v>144</v>
      </c>
      <c r="E49" s="678">
        <v>14</v>
      </c>
      <c r="F49" s="679">
        <v>13986</v>
      </c>
    </row>
    <row r="50" spans="1:6" ht="14.25" customHeight="1">
      <c r="A50" s="7"/>
      <c r="B50" s="245" t="s">
        <v>1182</v>
      </c>
      <c r="C50" s="678" t="s">
        <v>683</v>
      </c>
      <c r="D50" s="678" t="s">
        <v>683</v>
      </c>
      <c r="E50" s="678" t="s">
        <v>683</v>
      </c>
      <c r="F50" s="679">
        <v>22117</v>
      </c>
    </row>
    <row r="51" spans="1:6" ht="14.25" customHeight="1">
      <c r="A51" s="7"/>
      <c r="B51" s="116" t="s">
        <v>1180</v>
      </c>
      <c r="C51" s="678">
        <v>151</v>
      </c>
      <c r="D51" s="678">
        <v>139</v>
      </c>
      <c r="E51" s="678">
        <v>9</v>
      </c>
      <c r="F51" s="679">
        <v>11718</v>
      </c>
    </row>
    <row r="52" spans="1:6" ht="14.25" customHeight="1">
      <c r="A52" s="7"/>
      <c r="B52" s="116" t="s">
        <v>1181</v>
      </c>
      <c r="C52" s="678">
        <v>182</v>
      </c>
      <c r="D52" s="678">
        <v>167</v>
      </c>
      <c r="E52" s="678">
        <v>25</v>
      </c>
      <c r="F52" s="679">
        <v>17388</v>
      </c>
    </row>
    <row r="53" spans="1:6" ht="14.25" customHeight="1">
      <c r="A53" s="7"/>
      <c r="B53" s="116" t="s">
        <v>292</v>
      </c>
      <c r="C53" s="678">
        <v>166</v>
      </c>
      <c r="D53" s="678">
        <v>126</v>
      </c>
      <c r="E53" s="678">
        <v>3</v>
      </c>
      <c r="F53" s="679" t="s">
        <v>683</v>
      </c>
    </row>
    <row r="54" spans="1:6" ht="14.25" customHeight="1">
      <c r="A54" s="7"/>
      <c r="B54" s="116" t="s">
        <v>292</v>
      </c>
      <c r="C54" s="678">
        <v>177</v>
      </c>
      <c r="D54" s="678">
        <v>134</v>
      </c>
      <c r="E54" s="678">
        <v>8</v>
      </c>
      <c r="F54" s="679" t="s">
        <v>683</v>
      </c>
    </row>
    <row r="55" spans="1:6" ht="14.25" customHeight="1">
      <c r="A55" s="7"/>
      <c r="B55" s="116" t="s">
        <v>878</v>
      </c>
      <c r="C55" s="678">
        <v>168</v>
      </c>
      <c r="D55" s="678">
        <v>157</v>
      </c>
      <c r="E55" s="678">
        <v>6</v>
      </c>
      <c r="F55" s="679" t="s">
        <v>683</v>
      </c>
    </row>
    <row r="56" spans="1:6" ht="14.25" customHeight="1">
      <c r="A56" s="7"/>
      <c r="B56" s="116" t="s">
        <v>877</v>
      </c>
      <c r="C56" s="678">
        <v>160</v>
      </c>
      <c r="D56" s="678">
        <v>147</v>
      </c>
      <c r="E56" s="678">
        <v>5</v>
      </c>
      <c r="F56" s="679" t="s">
        <v>683</v>
      </c>
    </row>
    <row r="57" spans="1:6" ht="14.25" customHeight="1">
      <c r="A57" s="7"/>
      <c r="B57" s="116" t="s">
        <v>877</v>
      </c>
      <c r="C57" s="678">
        <v>160</v>
      </c>
      <c r="D57" s="678">
        <v>150</v>
      </c>
      <c r="E57" s="678">
        <v>11</v>
      </c>
      <c r="F57" s="679" t="s">
        <v>683</v>
      </c>
    </row>
    <row r="58" spans="1:6" ht="14.25" customHeight="1">
      <c r="A58" s="7" t="s">
        <v>256</v>
      </c>
      <c r="B58" s="116" t="s">
        <v>745</v>
      </c>
      <c r="C58" s="678">
        <v>175</v>
      </c>
      <c r="D58" s="678">
        <v>167</v>
      </c>
      <c r="E58" s="678">
        <v>24</v>
      </c>
      <c r="F58" s="679" t="s">
        <v>683</v>
      </c>
    </row>
    <row r="59" spans="1:6" ht="14.25" customHeight="1">
      <c r="A59" s="7"/>
      <c r="B59" s="116" t="s">
        <v>880</v>
      </c>
      <c r="C59" s="678">
        <v>183</v>
      </c>
      <c r="D59" s="678">
        <v>172</v>
      </c>
      <c r="E59" s="678">
        <v>28</v>
      </c>
      <c r="F59" s="679" t="s">
        <v>683</v>
      </c>
    </row>
    <row r="60" spans="1:6" ht="14.25" customHeight="1">
      <c r="A60" s="7" t="s">
        <v>257</v>
      </c>
      <c r="B60" s="116" t="s">
        <v>731</v>
      </c>
      <c r="C60" s="678">
        <v>184</v>
      </c>
      <c r="D60" s="678">
        <v>159</v>
      </c>
      <c r="E60" s="678">
        <v>13</v>
      </c>
      <c r="F60" s="679" t="s">
        <v>683</v>
      </c>
    </row>
    <row r="61" spans="1:6" ht="14.25" customHeight="1">
      <c r="A61" s="7"/>
      <c r="B61" s="116" t="s">
        <v>1183</v>
      </c>
      <c r="C61" s="678">
        <v>169</v>
      </c>
      <c r="D61" s="678">
        <v>150</v>
      </c>
      <c r="E61" s="678">
        <v>10</v>
      </c>
      <c r="F61" s="679">
        <v>14402</v>
      </c>
    </row>
    <row r="62" spans="1:6" ht="14.25" customHeight="1">
      <c r="A62" s="7"/>
      <c r="B62" s="116" t="s">
        <v>760</v>
      </c>
      <c r="C62" s="678">
        <v>168</v>
      </c>
      <c r="D62" s="678">
        <v>161</v>
      </c>
      <c r="E62" s="678">
        <v>14</v>
      </c>
      <c r="F62" s="679" t="s">
        <v>683</v>
      </c>
    </row>
    <row r="63" spans="1:6" ht="14.25" customHeight="1">
      <c r="A63" s="7"/>
      <c r="B63" s="116" t="s">
        <v>881</v>
      </c>
      <c r="C63" s="678">
        <v>170</v>
      </c>
      <c r="D63" s="678">
        <v>162</v>
      </c>
      <c r="E63" s="678">
        <v>17</v>
      </c>
      <c r="F63" s="679" t="s">
        <v>683</v>
      </c>
    </row>
    <row r="64" spans="1:6" ht="14.25" customHeight="1">
      <c r="A64" s="7"/>
      <c r="B64" s="116" t="s">
        <v>882</v>
      </c>
      <c r="C64" s="678">
        <v>161</v>
      </c>
      <c r="D64" s="678">
        <v>151</v>
      </c>
      <c r="E64" s="678">
        <v>16</v>
      </c>
      <c r="F64" s="679" t="s">
        <v>683</v>
      </c>
    </row>
    <row r="65" spans="1:6" ht="14.25" customHeight="1">
      <c r="A65" s="7"/>
      <c r="B65" s="116" t="s">
        <v>299</v>
      </c>
      <c r="C65" s="678">
        <v>156</v>
      </c>
      <c r="D65" s="678">
        <v>148</v>
      </c>
      <c r="E65" s="678">
        <v>14</v>
      </c>
      <c r="F65" s="679" t="s">
        <v>683</v>
      </c>
    </row>
    <row r="66" spans="1:6" ht="14.25" customHeight="1">
      <c r="A66" s="7" t="s">
        <v>258</v>
      </c>
      <c r="B66" s="116" t="s">
        <v>1184</v>
      </c>
      <c r="C66" s="678">
        <v>149</v>
      </c>
      <c r="D66" s="678">
        <v>138</v>
      </c>
      <c r="E66" s="678">
        <v>9</v>
      </c>
      <c r="F66" s="679">
        <v>12081</v>
      </c>
    </row>
    <row r="67" spans="1:6" ht="14.25" customHeight="1">
      <c r="A67" s="7" t="s">
        <v>259</v>
      </c>
      <c r="B67" s="116" t="s">
        <v>883</v>
      </c>
      <c r="C67" s="678">
        <v>146</v>
      </c>
      <c r="D67" s="678">
        <v>141</v>
      </c>
      <c r="E67" s="678">
        <v>3</v>
      </c>
      <c r="F67" s="679" t="s">
        <v>683</v>
      </c>
    </row>
    <row r="68" spans="1:6" ht="14.25" customHeight="1">
      <c r="A68" s="7"/>
      <c r="B68" s="116" t="s">
        <v>883</v>
      </c>
      <c r="C68" s="678">
        <v>132</v>
      </c>
      <c r="D68" s="678">
        <v>124</v>
      </c>
      <c r="E68" s="678">
        <v>1</v>
      </c>
      <c r="F68" s="679" t="s">
        <v>683</v>
      </c>
    </row>
    <row r="69" spans="1:6" ht="14.25" customHeight="1">
      <c r="A69" s="7"/>
      <c r="B69" s="116" t="s">
        <v>884</v>
      </c>
      <c r="C69" s="678">
        <v>156</v>
      </c>
      <c r="D69" s="678">
        <v>152</v>
      </c>
      <c r="E69" s="678">
        <v>5</v>
      </c>
      <c r="F69" s="679" t="s">
        <v>683</v>
      </c>
    </row>
    <row r="70" spans="1:6" ht="14.25" customHeight="1">
      <c r="A70" s="7"/>
      <c r="B70" s="116" t="s">
        <v>884</v>
      </c>
      <c r="C70" s="678">
        <v>144</v>
      </c>
      <c r="D70" s="678">
        <v>139</v>
      </c>
      <c r="E70" s="678">
        <v>4</v>
      </c>
      <c r="F70" s="679" t="s">
        <v>683</v>
      </c>
    </row>
    <row r="71" spans="1:6" ht="14.25" customHeight="1">
      <c r="A71" s="7"/>
      <c r="B71" s="116" t="s">
        <v>885</v>
      </c>
      <c r="C71" s="678">
        <v>141</v>
      </c>
      <c r="D71" s="678">
        <v>133</v>
      </c>
      <c r="E71" s="678">
        <v>8</v>
      </c>
      <c r="F71" s="679" t="s">
        <v>683</v>
      </c>
    </row>
    <row r="72" spans="1:6" ht="14.25" customHeight="1">
      <c r="A72" s="7"/>
      <c r="B72" s="116" t="s">
        <v>886</v>
      </c>
      <c r="C72" s="678">
        <v>128</v>
      </c>
      <c r="D72" s="678">
        <v>118</v>
      </c>
      <c r="E72" s="678">
        <v>0</v>
      </c>
      <c r="F72" s="679" t="s">
        <v>683</v>
      </c>
    </row>
    <row r="73" spans="1:6" ht="14.25" customHeight="1">
      <c r="A73" s="7"/>
      <c r="B73" s="116" t="s">
        <v>1186</v>
      </c>
      <c r="C73" s="678">
        <v>153</v>
      </c>
      <c r="D73" s="678">
        <v>144</v>
      </c>
      <c r="E73" s="678">
        <v>13</v>
      </c>
      <c r="F73" s="679">
        <v>15179</v>
      </c>
    </row>
    <row r="74" spans="1:6" ht="14.25" customHeight="1">
      <c r="A74" s="7"/>
      <c r="B74" s="116" t="s">
        <v>1185</v>
      </c>
      <c r="C74" s="678">
        <v>152</v>
      </c>
      <c r="D74" s="678">
        <v>144</v>
      </c>
      <c r="E74" s="678">
        <v>12</v>
      </c>
      <c r="F74" s="679">
        <v>13071</v>
      </c>
    </row>
    <row r="75" spans="1:6" ht="14.25" customHeight="1">
      <c r="A75" s="7" t="s">
        <v>260</v>
      </c>
      <c r="B75" s="116" t="s">
        <v>303</v>
      </c>
      <c r="C75" s="678">
        <v>175</v>
      </c>
      <c r="D75" s="678">
        <v>166</v>
      </c>
      <c r="E75" s="678">
        <v>19</v>
      </c>
      <c r="F75" s="679" t="s">
        <v>683</v>
      </c>
    </row>
    <row r="76" spans="1:6" ht="14.25" customHeight="1">
      <c r="A76" s="7"/>
      <c r="B76" s="116" t="s">
        <v>888</v>
      </c>
      <c r="C76" s="678">
        <v>173</v>
      </c>
      <c r="D76" s="678">
        <v>166</v>
      </c>
      <c r="E76" s="678">
        <v>29</v>
      </c>
      <c r="F76" s="679" t="s">
        <v>683</v>
      </c>
    </row>
    <row r="77" spans="1:6" ht="14.25" customHeight="1">
      <c r="A77" s="7"/>
      <c r="B77" s="245" t="s">
        <v>1059</v>
      </c>
      <c r="C77" s="678">
        <v>175</v>
      </c>
      <c r="D77" s="678">
        <v>167</v>
      </c>
      <c r="E77" s="678">
        <v>18</v>
      </c>
      <c r="F77" s="679" t="s">
        <v>683</v>
      </c>
    </row>
    <row r="78" spans="1:6" ht="14.25" customHeight="1">
      <c r="A78" s="7"/>
      <c r="B78" s="116" t="s">
        <v>732</v>
      </c>
      <c r="C78" s="678">
        <v>189</v>
      </c>
      <c r="D78" s="678">
        <v>176</v>
      </c>
      <c r="E78" s="678">
        <v>28</v>
      </c>
      <c r="F78" s="679" t="s">
        <v>683</v>
      </c>
    </row>
    <row r="79" spans="1:6" ht="14.25" customHeight="1">
      <c r="A79" s="7"/>
      <c r="B79" s="116" t="s">
        <v>738</v>
      </c>
      <c r="C79" s="678">
        <v>165</v>
      </c>
      <c r="D79" s="678">
        <v>151</v>
      </c>
      <c r="E79" s="678">
        <v>19</v>
      </c>
      <c r="F79" s="679" t="s">
        <v>683</v>
      </c>
    </row>
    <row r="80" spans="1:6" ht="14.25" customHeight="1">
      <c r="A80" s="7"/>
      <c r="B80" s="245" t="s">
        <v>1188</v>
      </c>
      <c r="C80" s="678" t="s">
        <v>683</v>
      </c>
      <c r="D80" s="678" t="s">
        <v>683</v>
      </c>
      <c r="E80" s="678" t="s">
        <v>683</v>
      </c>
      <c r="F80" s="679">
        <v>16976</v>
      </c>
    </row>
    <row r="81" spans="1:6" ht="14.25" customHeight="1">
      <c r="A81" s="7"/>
      <c r="B81" s="245" t="s">
        <v>1189</v>
      </c>
      <c r="C81" s="678">
        <v>179</v>
      </c>
      <c r="D81" s="678">
        <v>165</v>
      </c>
      <c r="E81" s="678">
        <v>21</v>
      </c>
      <c r="F81" s="679" t="s">
        <v>683</v>
      </c>
    </row>
    <row r="82" spans="1:6" ht="14.25" customHeight="1">
      <c r="A82" s="7"/>
      <c r="B82" s="116" t="s">
        <v>733</v>
      </c>
      <c r="C82" s="678">
        <v>173</v>
      </c>
      <c r="D82" s="678">
        <v>164</v>
      </c>
      <c r="E82" s="678">
        <v>25</v>
      </c>
      <c r="F82" s="679" t="s">
        <v>683</v>
      </c>
    </row>
    <row r="83" spans="1:6" ht="14.25" customHeight="1">
      <c r="A83" s="7"/>
      <c r="B83" s="116" t="s">
        <v>1187</v>
      </c>
      <c r="C83" s="678">
        <v>183</v>
      </c>
      <c r="D83" s="678">
        <v>173</v>
      </c>
      <c r="E83" s="678">
        <v>40</v>
      </c>
      <c r="F83" s="679">
        <v>22611</v>
      </c>
    </row>
    <row r="84" spans="1:6" ht="14.25" customHeight="1">
      <c r="A84" s="7" t="s">
        <v>261</v>
      </c>
      <c r="B84" s="116" t="s">
        <v>1190</v>
      </c>
      <c r="C84" s="733">
        <v>190</v>
      </c>
      <c r="D84" s="678">
        <v>180</v>
      </c>
      <c r="E84" s="733">
        <v>17</v>
      </c>
      <c r="F84" s="679">
        <v>15269</v>
      </c>
    </row>
    <row r="85" spans="1:6" ht="14.25" customHeight="1">
      <c r="A85" s="7"/>
      <c r="B85" s="116" t="s">
        <v>684</v>
      </c>
      <c r="C85" s="733">
        <v>161</v>
      </c>
      <c r="D85" s="678">
        <v>154</v>
      </c>
      <c r="E85" s="733">
        <v>7</v>
      </c>
      <c r="F85" s="679" t="s">
        <v>683</v>
      </c>
    </row>
    <row r="86" spans="1:6" ht="14.25" customHeight="1">
      <c r="A86" s="7" t="s">
        <v>262</v>
      </c>
      <c r="B86" s="116" t="s">
        <v>889</v>
      </c>
      <c r="C86" s="678">
        <v>143</v>
      </c>
      <c r="D86" s="678">
        <v>138</v>
      </c>
      <c r="E86" s="678">
        <v>8</v>
      </c>
      <c r="F86" s="679" t="s">
        <v>683</v>
      </c>
    </row>
    <row r="87" spans="1:6" ht="14.25" customHeight="1">
      <c r="A87" s="7"/>
      <c r="B87" s="116" t="s">
        <v>890</v>
      </c>
      <c r="C87" s="678">
        <v>148</v>
      </c>
      <c r="D87" s="678">
        <v>136</v>
      </c>
      <c r="E87" s="678">
        <v>8</v>
      </c>
      <c r="F87" s="679" t="s">
        <v>683</v>
      </c>
    </row>
    <row r="88" spans="1:6" ht="14.25" customHeight="1">
      <c r="A88" s="7"/>
      <c r="B88" s="116" t="s">
        <v>764</v>
      </c>
      <c r="C88" s="678">
        <v>145</v>
      </c>
      <c r="D88" s="678">
        <v>135</v>
      </c>
      <c r="E88" s="678">
        <v>6</v>
      </c>
      <c r="F88" s="679" t="s">
        <v>683</v>
      </c>
    </row>
    <row r="89" spans="1:6" ht="14.25" customHeight="1">
      <c r="A89" s="7"/>
      <c r="B89" s="116" t="s">
        <v>300</v>
      </c>
      <c r="C89" s="678">
        <v>144</v>
      </c>
      <c r="D89" s="678">
        <v>130</v>
      </c>
      <c r="E89" s="678">
        <v>6</v>
      </c>
      <c r="F89" s="679" t="s">
        <v>683</v>
      </c>
    </row>
    <row r="90" spans="1:6" ht="14.25" customHeight="1">
      <c r="A90" s="7"/>
      <c r="B90" s="116" t="s">
        <v>770</v>
      </c>
      <c r="C90" s="678">
        <v>147</v>
      </c>
      <c r="D90" s="678">
        <v>143</v>
      </c>
      <c r="E90" s="678">
        <v>19</v>
      </c>
      <c r="F90" s="679" t="s">
        <v>683</v>
      </c>
    </row>
    <row r="91" spans="1:6" ht="14.25" customHeight="1">
      <c r="A91" s="7"/>
      <c r="B91" s="116" t="s">
        <v>1191</v>
      </c>
      <c r="C91" s="678">
        <v>154</v>
      </c>
      <c r="D91" s="678">
        <v>139</v>
      </c>
      <c r="E91" s="678">
        <v>9</v>
      </c>
      <c r="F91" s="679">
        <v>13369</v>
      </c>
    </row>
    <row r="92" spans="1:6" ht="14.25" customHeight="1">
      <c r="A92" s="7" t="s">
        <v>263</v>
      </c>
      <c r="B92" s="116" t="s">
        <v>1192</v>
      </c>
      <c r="C92" s="678">
        <v>171</v>
      </c>
      <c r="D92" s="678">
        <v>166</v>
      </c>
      <c r="E92" s="678">
        <v>24</v>
      </c>
      <c r="F92" s="679">
        <v>16959</v>
      </c>
    </row>
    <row r="93" spans="1:6" ht="14.25" customHeight="1">
      <c r="A93" s="7"/>
      <c r="B93" s="116" t="s">
        <v>891</v>
      </c>
      <c r="C93" s="678">
        <v>181</v>
      </c>
      <c r="D93" s="678">
        <v>171</v>
      </c>
      <c r="E93" s="678">
        <v>43</v>
      </c>
      <c r="F93" s="679" t="s">
        <v>683</v>
      </c>
    </row>
    <row r="94" spans="1:6" ht="14.25" customHeight="1">
      <c r="A94" s="7"/>
      <c r="B94" s="116" t="s">
        <v>291</v>
      </c>
      <c r="C94" s="678">
        <v>186</v>
      </c>
      <c r="D94" s="678">
        <v>172</v>
      </c>
      <c r="E94" s="678">
        <v>38</v>
      </c>
      <c r="F94" s="679" t="s">
        <v>683</v>
      </c>
    </row>
    <row r="95" spans="1:6" ht="14.25" customHeight="1">
      <c r="A95" s="7"/>
      <c r="B95" s="116" t="s">
        <v>1193</v>
      </c>
      <c r="C95" s="678">
        <v>183</v>
      </c>
      <c r="D95" s="678">
        <v>174</v>
      </c>
      <c r="E95" s="678">
        <v>32</v>
      </c>
      <c r="F95" s="679">
        <v>20747</v>
      </c>
    </row>
    <row r="96" spans="1:6" ht="14.25" customHeight="1">
      <c r="A96" s="7"/>
      <c r="B96" s="116" t="s">
        <v>294</v>
      </c>
      <c r="C96" s="678">
        <v>155</v>
      </c>
      <c r="D96" s="678">
        <v>150</v>
      </c>
      <c r="E96" s="678">
        <v>19</v>
      </c>
      <c r="F96" s="679" t="s">
        <v>683</v>
      </c>
    </row>
    <row r="97" spans="1:6" ht="14.25" customHeight="1">
      <c r="A97" s="7" t="s">
        <v>264</v>
      </c>
      <c r="B97" s="116" t="s">
        <v>296</v>
      </c>
      <c r="C97" s="678">
        <v>165</v>
      </c>
      <c r="D97" s="678">
        <v>154</v>
      </c>
      <c r="E97" s="678">
        <v>15</v>
      </c>
      <c r="F97" s="679" t="s">
        <v>683</v>
      </c>
    </row>
    <row r="98" spans="1:6" ht="14.25" customHeight="1">
      <c r="A98" s="7"/>
      <c r="B98" s="116" t="s">
        <v>1194</v>
      </c>
      <c r="C98" s="678">
        <v>172</v>
      </c>
      <c r="D98" s="678">
        <v>164</v>
      </c>
      <c r="E98" s="678">
        <v>28</v>
      </c>
      <c r="F98" s="679">
        <v>20121</v>
      </c>
    </row>
    <row r="100" spans="1:6" s="680" customFormat="1" ht="120" customHeight="1">
      <c r="A100" s="792" t="s">
        <v>1195</v>
      </c>
      <c r="B100" s="792"/>
      <c r="C100" s="792"/>
      <c r="D100" s="792"/>
      <c r="E100" s="792"/>
      <c r="F100" s="792"/>
    </row>
    <row r="101" spans="1:6" s="680" customFormat="1" ht="15.75" customHeight="1">
      <c r="A101" s="792" t="s">
        <v>665</v>
      </c>
      <c r="B101" s="792"/>
      <c r="C101" s="792"/>
      <c r="D101" s="792"/>
      <c r="E101" s="792"/>
      <c r="F101" s="792"/>
    </row>
    <row r="102" spans="1:6" s="681" customFormat="1" ht="109.5" customHeight="1">
      <c r="A102" s="793" t="s">
        <v>1538</v>
      </c>
      <c r="B102" s="793"/>
      <c r="C102" s="793"/>
      <c r="D102" s="793"/>
      <c r="E102" s="793"/>
      <c r="F102" s="793"/>
    </row>
    <row r="103" spans="1:6" s="681" customFormat="1" ht="15" customHeight="1">
      <c r="A103" s="793" t="s">
        <v>1200</v>
      </c>
      <c r="B103" s="793"/>
      <c r="C103" s="793"/>
      <c r="D103" s="793"/>
      <c r="E103" s="793"/>
      <c r="F103" s="793"/>
    </row>
  </sheetData>
  <customSheetViews>
    <customSheetView guid="{17A61E15-CB34-4E45-B54C-4890B27A542F}" showGridLines="0">
      <pane ySplit="6" topLeftCell="A7" activePane="bottomLeft" state="frozen"/>
      <selection pane="bottomLeft" activeCell="F17" sqref="F17"/>
      <pageMargins left="0.78740157480314965" right="0.78740157480314965" top="0.78740157480314965" bottom="0.59055118110236227" header="0.51181102362204722" footer="0.51181102362204722"/>
      <pageSetup paperSize="9" orientation="portrait" r:id="rId1"/>
      <headerFooter alignWithMargins="0"/>
    </customSheetView>
  </customSheetViews>
  <mergeCells count="9">
    <mergeCell ref="A100:F100"/>
    <mergeCell ref="A101:F101"/>
    <mergeCell ref="A102:F102"/>
    <mergeCell ref="A103:F103"/>
    <mergeCell ref="E4:E6"/>
    <mergeCell ref="A4:B6"/>
    <mergeCell ref="C4:D4"/>
    <mergeCell ref="C6:D6"/>
    <mergeCell ref="F4:F5"/>
  </mergeCells>
  <phoneticPr fontId="6" type="noConversion"/>
  <hyperlinks>
    <hyperlink ref="H1" location="'Spis tablic_Contents'!A1" display="&lt; POWRÓT"/>
    <hyperlink ref="H2" location="'Spis tablic_Contents'!A1" display="&lt; BACK"/>
  </hyperlinks>
  <pageMargins left="0.78740157480314965" right="0.78740157480314965" top="0.78740157480314965" bottom="0.59055118110236227" header="0.51181102362204722" footer="0.51181102362204722"/>
  <pageSetup paperSize="9" scale="74" fitToHeight="0" orientation="portrait" r:id="rId2"/>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showGridLines="0" zoomScaleNormal="100" workbookViewId="0"/>
  </sheetViews>
  <sheetFormatPr defaultRowHeight="11.25"/>
  <cols>
    <col min="1" max="1" width="30.5703125" style="682" customWidth="1"/>
    <col min="2" max="5" width="15.42578125" style="682" customWidth="1"/>
    <col min="6" max="6" width="30.5703125" style="682" customWidth="1"/>
    <col min="7" max="16384" width="9.140625" style="682"/>
  </cols>
  <sheetData>
    <row r="1" spans="1:9" ht="14.25" customHeight="1">
      <c r="A1" s="16" t="s">
        <v>1767</v>
      </c>
      <c r="B1" s="16"/>
      <c r="C1" s="16"/>
      <c r="D1" s="16"/>
      <c r="E1" s="16"/>
      <c r="F1" s="16"/>
      <c r="H1" s="19" t="s">
        <v>623</v>
      </c>
      <c r="I1" s="683"/>
    </row>
    <row r="2" spans="1:9" ht="14.25" customHeight="1">
      <c r="A2" s="559" t="s">
        <v>1539</v>
      </c>
      <c r="B2" s="17"/>
      <c r="C2" s="17"/>
      <c r="D2" s="17"/>
      <c r="E2" s="17"/>
      <c r="F2" s="17"/>
      <c r="H2" s="332" t="s">
        <v>624</v>
      </c>
    </row>
    <row r="3" spans="1:9" ht="5.0999999999999996" customHeight="1">
      <c r="A3" s="15"/>
      <c r="B3" s="23"/>
      <c r="C3" s="23"/>
      <c r="D3" s="23"/>
      <c r="E3" s="23"/>
      <c r="F3" s="15"/>
    </row>
    <row r="4" spans="1:9" ht="84" customHeight="1">
      <c r="A4" s="799" t="s">
        <v>311</v>
      </c>
      <c r="B4" s="140" t="s">
        <v>1540</v>
      </c>
      <c r="C4" s="4" t="s">
        <v>1541</v>
      </c>
      <c r="D4" s="140" t="s">
        <v>1542</v>
      </c>
      <c r="E4" s="4" t="s">
        <v>1543</v>
      </c>
      <c r="F4" s="851" t="s">
        <v>312</v>
      </c>
    </row>
    <row r="5" spans="1:9" ht="27" customHeight="1">
      <c r="A5" s="828"/>
      <c r="B5" s="823" t="s">
        <v>1374</v>
      </c>
      <c r="C5" s="823"/>
      <c r="D5" s="823"/>
      <c r="E5" s="824"/>
      <c r="F5" s="833"/>
    </row>
    <row r="6" spans="1:9" ht="14.25" customHeight="1">
      <c r="A6" s="328" t="s">
        <v>1202</v>
      </c>
      <c r="B6" s="11">
        <v>19.835999999999999</v>
      </c>
      <c r="C6" s="11">
        <v>9.3699999999999992</v>
      </c>
      <c r="D6" s="11" t="s">
        <v>683</v>
      </c>
      <c r="E6" s="11" t="s">
        <v>683</v>
      </c>
      <c r="F6" s="244" t="s">
        <v>1201</v>
      </c>
    </row>
    <row r="7" spans="1:9" ht="14.25" customHeight="1">
      <c r="A7" s="111" t="s">
        <v>313</v>
      </c>
      <c r="B7" s="11" t="s">
        <v>683</v>
      </c>
      <c r="C7" s="11" t="s">
        <v>683</v>
      </c>
      <c r="D7" s="24">
        <v>2.0299999999999998</v>
      </c>
      <c r="E7" s="11" t="s">
        <v>683</v>
      </c>
      <c r="F7" s="244" t="s">
        <v>314</v>
      </c>
    </row>
    <row r="8" spans="1:9" ht="14.25" customHeight="1">
      <c r="A8" s="111" t="s">
        <v>315</v>
      </c>
      <c r="B8" s="11">
        <v>180</v>
      </c>
      <c r="C8" s="11" t="s">
        <v>683</v>
      </c>
      <c r="D8" s="24">
        <v>0</v>
      </c>
      <c r="E8" s="11" t="s">
        <v>683</v>
      </c>
      <c r="F8" s="244" t="s">
        <v>316</v>
      </c>
    </row>
    <row r="9" spans="1:9" ht="14.25" customHeight="1">
      <c r="A9" s="111" t="s">
        <v>317</v>
      </c>
      <c r="B9" s="25">
        <v>2.54</v>
      </c>
      <c r="C9" s="11" t="s">
        <v>683</v>
      </c>
      <c r="D9" s="11" t="s">
        <v>683</v>
      </c>
      <c r="E9" s="11" t="s">
        <v>683</v>
      </c>
      <c r="F9" s="244" t="s">
        <v>318</v>
      </c>
    </row>
    <row r="10" spans="1:9" ht="14.25" customHeight="1">
      <c r="A10" s="111" t="s">
        <v>319</v>
      </c>
      <c r="B10" s="11" t="s">
        <v>683</v>
      </c>
      <c r="C10" s="11" t="s">
        <v>683</v>
      </c>
      <c r="D10" s="11" t="s">
        <v>683</v>
      </c>
      <c r="E10" s="11" t="s">
        <v>683</v>
      </c>
      <c r="F10" s="244" t="s">
        <v>30</v>
      </c>
    </row>
    <row r="11" spans="1:9" ht="14.25" customHeight="1">
      <c r="A11" s="111" t="s">
        <v>540</v>
      </c>
      <c r="B11" s="25">
        <v>2.0000000000000001E-4</v>
      </c>
      <c r="C11" s="11" t="s">
        <v>683</v>
      </c>
      <c r="D11" s="24">
        <v>1E-4</v>
      </c>
      <c r="E11" s="11" t="s">
        <v>683</v>
      </c>
      <c r="F11" s="244" t="s">
        <v>326</v>
      </c>
    </row>
    <row r="12" spans="1:9" ht="14.25" customHeight="1">
      <c r="A12" s="111" t="s">
        <v>541</v>
      </c>
      <c r="B12" s="25">
        <v>3.109</v>
      </c>
      <c r="C12" s="11" t="s">
        <v>683</v>
      </c>
      <c r="D12" s="11" t="s">
        <v>683</v>
      </c>
      <c r="E12" s="11" t="s">
        <v>683</v>
      </c>
      <c r="F12" s="244" t="s">
        <v>542</v>
      </c>
    </row>
    <row r="13" spans="1:9" ht="14.25" customHeight="1">
      <c r="A13" s="205" t="s">
        <v>1204</v>
      </c>
      <c r="B13" s="25"/>
      <c r="C13" s="11"/>
      <c r="D13" s="11"/>
      <c r="E13" s="11"/>
      <c r="F13" s="291" t="s">
        <v>1142</v>
      </c>
    </row>
    <row r="14" spans="1:9" ht="14.25" customHeight="1">
      <c r="A14" s="223" t="s">
        <v>1205</v>
      </c>
      <c r="B14" s="25">
        <v>4.2999999999999997E-2</v>
      </c>
      <c r="C14" s="11" t="s">
        <v>683</v>
      </c>
      <c r="D14" s="11" t="s">
        <v>683</v>
      </c>
      <c r="E14" s="11" t="s">
        <v>683</v>
      </c>
      <c r="F14" s="684" t="s">
        <v>1206</v>
      </c>
    </row>
    <row r="15" spans="1:9" ht="14.25" customHeight="1">
      <c r="A15" s="223" t="s">
        <v>543</v>
      </c>
      <c r="B15" s="11" t="s">
        <v>683</v>
      </c>
      <c r="C15" s="11" t="s">
        <v>683</v>
      </c>
      <c r="D15" s="11" t="s">
        <v>683</v>
      </c>
      <c r="E15" s="11" t="s">
        <v>683</v>
      </c>
      <c r="F15" s="684" t="s">
        <v>544</v>
      </c>
    </row>
    <row r="16" spans="1:9" ht="14.25" customHeight="1">
      <c r="A16" s="223" t="s">
        <v>545</v>
      </c>
      <c r="B16" s="11" t="s">
        <v>683</v>
      </c>
      <c r="C16" s="11" t="s">
        <v>683</v>
      </c>
      <c r="D16" s="11" t="s">
        <v>683</v>
      </c>
      <c r="E16" s="11" t="s">
        <v>683</v>
      </c>
      <c r="F16" s="684" t="s">
        <v>546</v>
      </c>
    </row>
    <row r="17" spans="1:6" ht="14.25" customHeight="1">
      <c r="A17" s="223" t="s">
        <v>547</v>
      </c>
      <c r="B17" s="25">
        <v>3.0659999999999998</v>
      </c>
      <c r="C17" s="11" t="s">
        <v>683</v>
      </c>
      <c r="D17" s="11" t="s">
        <v>683</v>
      </c>
      <c r="E17" s="11" t="s">
        <v>683</v>
      </c>
      <c r="F17" s="684" t="s">
        <v>548</v>
      </c>
    </row>
    <row r="18" spans="1:6" ht="14.25" customHeight="1">
      <c r="A18" s="223" t="s">
        <v>549</v>
      </c>
      <c r="B18" s="11" t="s">
        <v>683</v>
      </c>
      <c r="C18" s="11" t="s">
        <v>683</v>
      </c>
      <c r="D18" s="11" t="s">
        <v>683</v>
      </c>
      <c r="E18" s="11" t="s">
        <v>683</v>
      </c>
      <c r="F18" s="684" t="s">
        <v>550</v>
      </c>
    </row>
    <row r="19" spans="1:6" ht="14.25" customHeight="1">
      <c r="A19" s="111" t="s">
        <v>551</v>
      </c>
      <c r="B19" s="11" t="s">
        <v>683</v>
      </c>
      <c r="C19" s="11" t="s">
        <v>683</v>
      </c>
      <c r="D19" s="11" t="s">
        <v>683</v>
      </c>
      <c r="E19" s="11" t="s">
        <v>683</v>
      </c>
      <c r="F19" s="244" t="s">
        <v>552</v>
      </c>
    </row>
    <row r="20" spans="1:6" ht="14.25" customHeight="1">
      <c r="A20" s="111" t="s">
        <v>553</v>
      </c>
      <c r="B20" s="25">
        <v>2.0000000000000001E-4</v>
      </c>
      <c r="C20" s="11" t="s">
        <v>683</v>
      </c>
      <c r="D20" s="11" t="s">
        <v>683</v>
      </c>
      <c r="E20" s="11" t="s">
        <v>683</v>
      </c>
      <c r="F20" s="244" t="s">
        <v>554</v>
      </c>
    </row>
    <row r="21" spans="1:6" ht="5.0999999999999996" customHeight="1">
      <c r="A21" s="37"/>
      <c r="B21" s="37"/>
      <c r="C21" s="37"/>
      <c r="D21" s="37"/>
      <c r="E21" s="37"/>
      <c r="F21" s="37"/>
    </row>
    <row r="22" spans="1:6" ht="14.25" customHeight="1">
      <c r="A22" s="932" t="s">
        <v>1203</v>
      </c>
      <c r="B22" s="932"/>
      <c r="C22" s="932"/>
      <c r="D22" s="932"/>
      <c r="E22" s="932"/>
      <c r="F22" s="932"/>
    </row>
    <row r="23" spans="1:6" ht="14.25" customHeight="1">
      <c r="A23" s="930" t="s">
        <v>662</v>
      </c>
      <c r="B23" s="930"/>
      <c r="C23" s="930"/>
      <c r="D23" s="930"/>
      <c r="E23" s="930"/>
      <c r="F23" s="930"/>
    </row>
    <row r="24" spans="1:6" s="685" customFormat="1" ht="14.25" customHeight="1">
      <c r="A24" s="931" t="s">
        <v>1544</v>
      </c>
      <c r="B24" s="931"/>
      <c r="C24" s="931"/>
      <c r="D24" s="931"/>
      <c r="E24" s="931"/>
      <c r="F24" s="931"/>
    </row>
    <row r="25" spans="1:6" s="685" customFormat="1" ht="14.25" customHeight="1">
      <c r="A25" s="931" t="s">
        <v>765</v>
      </c>
      <c r="B25" s="931"/>
      <c r="C25" s="931"/>
      <c r="D25" s="931"/>
      <c r="E25" s="931"/>
      <c r="F25" s="931"/>
    </row>
    <row r="26" spans="1:6" ht="12">
      <c r="A26" s="37"/>
      <c r="B26" s="37"/>
      <c r="C26" s="37"/>
      <c r="D26" s="37"/>
      <c r="E26" s="37"/>
      <c r="F26" s="37"/>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A23:F23"/>
    <mergeCell ref="A24:F24"/>
    <mergeCell ref="A25:F25"/>
    <mergeCell ref="A4:A5"/>
    <mergeCell ref="B5:E5"/>
    <mergeCell ref="F4:F5"/>
    <mergeCell ref="A22:F22"/>
  </mergeCells>
  <phoneticPr fontId="6" type="noConversion"/>
  <hyperlinks>
    <hyperlink ref="H1" location="'Spis tablic_Contents'!A1" display="&lt; POWRÓT"/>
    <hyperlink ref="H2" location="'Spis tablic_Contents'!A1" display="&lt; BACK"/>
  </hyperlinks>
  <pageMargins left="0.78740157480314965" right="0.78740157480314965" top="0.78740157480314965" bottom="0.78740157480314965" header="0.51181102362204722" footer="0.51181102362204722"/>
  <pageSetup paperSize="9" scale="93" fitToHeight="0" orientation="landscape" r:id="rId2"/>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showGridLines="0" zoomScaleNormal="100" workbookViewId="0"/>
  </sheetViews>
  <sheetFormatPr defaultRowHeight="12"/>
  <cols>
    <col min="1" max="1" width="29.5703125" style="9" customWidth="1"/>
    <col min="2" max="9" width="13.42578125" style="9" customWidth="1"/>
    <col min="10" max="16384" width="9.140625" style="9"/>
  </cols>
  <sheetData>
    <row r="1" spans="1:12" ht="14.25" customHeight="1">
      <c r="A1" s="575" t="s">
        <v>1768</v>
      </c>
      <c r="B1" s="16"/>
      <c r="C1" s="16"/>
      <c r="D1" s="16"/>
      <c r="E1" s="16"/>
      <c r="F1" s="16"/>
      <c r="G1" s="16"/>
      <c r="H1" s="16"/>
      <c r="I1" s="16"/>
      <c r="K1" s="19" t="s">
        <v>623</v>
      </c>
      <c r="L1" s="10"/>
    </row>
    <row r="2" spans="1:12" ht="14.25" customHeight="1">
      <c r="A2" s="731" t="s">
        <v>960</v>
      </c>
      <c r="B2" s="17"/>
      <c r="C2" s="17"/>
      <c r="D2" s="17"/>
      <c r="E2" s="17"/>
      <c r="F2" s="17"/>
      <c r="G2" s="17"/>
      <c r="H2" s="17"/>
      <c r="I2" s="17"/>
      <c r="K2" s="332" t="s">
        <v>624</v>
      </c>
      <c r="L2" s="10"/>
    </row>
    <row r="3" spans="1:12" ht="5.0999999999999996" customHeight="1">
      <c r="A3" s="30"/>
      <c r="B3" s="23"/>
      <c r="C3" s="23"/>
      <c r="D3" s="23"/>
      <c r="E3" s="23"/>
      <c r="F3" s="23"/>
      <c r="G3" s="23"/>
      <c r="H3" s="23"/>
      <c r="I3" s="23"/>
      <c r="K3" s="3"/>
      <c r="L3" s="10"/>
    </row>
    <row r="4" spans="1:12" ht="41.25" customHeight="1">
      <c r="A4" s="799" t="s">
        <v>1564</v>
      </c>
      <c r="B4" s="933" t="s">
        <v>1619</v>
      </c>
      <c r="C4" s="933"/>
      <c r="D4" s="933"/>
      <c r="E4" s="933"/>
      <c r="F4" s="933" t="s">
        <v>1620</v>
      </c>
      <c r="G4" s="933"/>
      <c r="H4" s="933"/>
      <c r="I4" s="822"/>
    </row>
    <row r="5" spans="1:12" ht="96" customHeight="1">
      <c r="A5" s="827"/>
      <c r="B5" s="825" t="s">
        <v>1545</v>
      </c>
      <c r="C5" s="933" t="s">
        <v>1546</v>
      </c>
      <c r="D5" s="933"/>
      <c r="E5" s="933"/>
      <c r="F5" s="825" t="s">
        <v>1545</v>
      </c>
      <c r="G5" s="933" t="s">
        <v>1547</v>
      </c>
      <c r="H5" s="933"/>
      <c r="I5" s="797"/>
    </row>
    <row r="6" spans="1:12" ht="30.75" customHeight="1">
      <c r="A6" s="828"/>
      <c r="B6" s="897"/>
      <c r="C6" s="732" t="s">
        <v>1548</v>
      </c>
      <c r="D6" s="732" t="s">
        <v>1549</v>
      </c>
      <c r="E6" s="732" t="s">
        <v>1550</v>
      </c>
      <c r="F6" s="897"/>
      <c r="G6" s="732" t="s">
        <v>1548</v>
      </c>
      <c r="H6" s="732" t="s">
        <v>1549</v>
      </c>
      <c r="I6" s="729" t="s">
        <v>1550</v>
      </c>
    </row>
    <row r="7" spans="1:12" ht="14.25" customHeight="1">
      <c r="A7" s="328" t="s">
        <v>1551</v>
      </c>
      <c r="B7" s="20">
        <v>2</v>
      </c>
      <c r="C7" s="31">
        <v>16.399999999999999</v>
      </c>
      <c r="D7" s="31">
        <v>17.7</v>
      </c>
      <c r="E7" s="31">
        <v>19</v>
      </c>
      <c r="F7" s="754">
        <v>2</v>
      </c>
      <c r="G7" s="752">
        <v>24</v>
      </c>
      <c r="H7" s="752">
        <v>25.2</v>
      </c>
      <c r="I7" s="755">
        <v>26.4</v>
      </c>
    </row>
    <row r="8" spans="1:12" ht="14.25" customHeight="1">
      <c r="A8" s="111" t="s">
        <v>1552</v>
      </c>
      <c r="B8" s="20">
        <v>3</v>
      </c>
      <c r="C8" s="31">
        <v>18.7</v>
      </c>
      <c r="D8" s="31">
        <v>24.7</v>
      </c>
      <c r="E8" s="31">
        <v>27.8</v>
      </c>
      <c r="F8" s="754">
        <v>2</v>
      </c>
      <c r="G8" s="752">
        <v>35.299999999999997</v>
      </c>
      <c r="H8" s="752">
        <v>37.700000000000003</v>
      </c>
      <c r="I8" s="755">
        <v>40.200000000000003</v>
      </c>
    </row>
    <row r="9" spans="1:12" ht="14.25" customHeight="1">
      <c r="A9" s="111" t="s">
        <v>1553</v>
      </c>
      <c r="B9" s="20">
        <v>3</v>
      </c>
      <c r="C9" s="31">
        <v>30</v>
      </c>
      <c r="D9" s="31">
        <v>32.700000000000003</v>
      </c>
      <c r="E9" s="31">
        <v>35.299999999999997</v>
      </c>
      <c r="F9" s="754">
        <v>7</v>
      </c>
      <c r="G9" s="752">
        <v>37.200000000000003</v>
      </c>
      <c r="H9" s="752">
        <v>41.3</v>
      </c>
      <c r="I9" s="755">
        <v>47.3</v>
      </c>
    </row>
    <row r="10" spans="1:12" ht="14.25" customHeight="1">
      <c r="A10" s="111" t="s">
        <v>1554</v>
      </c>
      <c r="B10" s="20">
        <v>3</v>
      </c>
      <c r="C10" s="31">
        <v>26.7</v>
      </c>
      <c r="D10" s="31">
        <v>32.299999999999997</v>
      </c>
      <c r="E10" s="31">
        <v>39.4</v>
      </c>
      <c r="F10" s="754">
        <v>7</v>
      </c>
      <c r="G10" s="752">
        <v>33.5</v>
      </c>
      <c r="H10" s="752">
        <v>42.4</v>
      </c>
      <c r="I10" s="755">
        <v>56.6</v>
      </c>
    </row>
    <row r="11" spans="1:12" ht="12.75" customHeight="1">
      <c r="A11" s="111" t="s">
        <v>88</v>
      </c>
      <c r="B11" s="20">
        <v>2</v>
      </c>
      <c r="C11" s="31">
        <v>19</v>
      </c>
      <c r="D11" s="31">
        <v>21.7</v>
      </c>
      <c r="E11" s="31">
        <v>24.4</v>
      </c>
      <c r="F11" s="754">
        <v>2</v>
      </c>
      <c r="G11" s="752">
        <v>27.6</v>
      </c>
      <c r="H11" s="752">
        <v>30.6</v>
      </c>
      <c r="I11" s="755">
        <v>33.6</v>
      </c>
    </row>
    <row r="12" spans="1:12" ht="14.25" customHeight="1">
      <c r="A12" s="111" t="s">
        <v>1555</v>
      </c>
      <c r="B12" s="20">
        <v>4</v>
      </c>
      <c r="C12" s="31">
        <v>21.6</v>
      </c>
      <c r="D12" s="31">
        <v>26.2</v>
      </c>
      <c r="E12" s="31">
        <v>30.2</v>
      </c>
      <c r="F12" s="754">
        <v>7</v>
      </c>
      <c r="G12" s="752">
        <v>30.2</v>
      </c>
      <c r="H12" s="752">
        <v>37.299999999999997</v>
      </c>
      <c r="I12" s="755">
        <v>40.9</v>
      </c>
    </row>
    <row r="13" spans="1:12" ht="14.25" customHeight="1">
      <c r="A13" s="111" t="s">
        <v>613</v>
      </c>
      <c r="B13" s="20">
        <v>1</v>
      </c>
      <c r="C13" s="31">
        <v>21.9</v>
      </c>
      <c r="D13" s="31">
        <v>21.9</v>
      </c>
      <c r="E13" s="31">
        <v>21.9</v>
      </c>
      <c r="F13" s="754">
        <v>3</v>
      </c>
      <c r="G13" s="752">
        <v>28</v>
      </c>
      <c r="H13" s="752">
        <v>30.4</v>
      </c>
      <c r="I13" s="755">
        <v>32.5</v>
      </c>
    </row>
    <row r="14" spans="1:12" ht="14.25" customHeight="1">
      <c r="A14" s="111" t="s">
        <v>1556</v>
      </c>
      <c r="B14" s="20">
        <v>1</v>
      </c>
      <c r="C14" s="31">
        <v>30.8</v>
      </c>
      <c r="D14" s="31">
        <v>30.8</v>
      </c>
      <c r="E14" s="31">
        <v>30.8</v>
      </c>
      <c r="F14" s="754">
        <v>2</v>
      </c>
      <c r="G14" s="752">
        <v>44.7</v>
      </c>
      <c r="H14" s="752">
        <v>47.7</v>
      </c>
      <c r="I14" s="755">
        <v>50.8</v>
      </c>
    </row>
    <row r="15" spans="1:12" ht="14.25" customHeight="1">
      <c r="A15" s="111" t="s">
        <v>1557</v>
      </c>
      <c r="B15" s="20">
        <v>2</v>
      </c>
      <c r="C15" s="31">
        <v>18.899999999999999</v>
      </c>
      <c r="D15" s="31">
        <v>19.3</v>
      </c>
      <c r="E15" s="31">
        <v>19.8</v>
      </c>
      <c r="F15" s="754">
        <v>3</v>
      </c>
      <c r="G15" s="752">
        <v>23.6</v>
      </c>
      <c r="H15" s="752">
        <v>24.5</v>
      </c>
      <c r="I15" s="755">
        <v>25.5</v>
      </c>
    </row>
    <row r="16" spans="1:12" ht="14.25" customHeight="1">
      <c r="A16" s="111" t="s">
        <v>1558</v>
      </c>
      <c r="B16" s="20">
        <v>2</v>
      </c>
      <c r="C16" s="31">
        <v>15.1</v>
      </c>
      <c r="D16" s="31">
        <v>15.7</v>
      </c>
      <c r="E16" s="31">
        <v>16.399999999999999</v>
      </c>
      <c r="F16" s="754">
        <v>10</v>
      </c>
      <c r="G16" s="752">
        <v>18.399999999999999</v>
      </c>
      <c r="H16" s="752">
        <v>24.8</v>
      </c>
      <c r="I16" s="755">
        <v>30.1</v>
      </c>
    </row>
    <row r="17" spans="1:9" ht="14.25" customHeight="1">
      <c r="A17" s="111" t="s">
        <v>1559</v>
      </c>
      <c r="B17" s="20">
        <v>4</v>
      </c>
      <c r="C17" s="31">
        <v>20.399999999999999</v>
      </c>
      <c r="D17" s="31">
        <v>22.4</v>
      </c>
      <c r="E17" s="31">
        <v>24.9</v>
      </c>
      <c r="F17" s="754">
        <v>5</v>
      </c>
      <c r="G17" s="752">
        <v>30.2</v>
      </c>
      <c r="H17" s="752">
        <v>34.5</v>
      </c>
      <c r="I17" s="755">
        <v>44.4</v>
      </c>
    </row>
    <row r="18" spans="1:9" ht="14.25" customHeight="1">
      <c r="A18" s="111" t="s">
        <v>1560</v>
      </c>
      <c r="B18" s="20">
        <v>3</v>
      </c>
      <c r="C18" s="31">
        <v>21.5</v>
      </c>
      <c r="D18" s="31">
        <v>22.3</v>
      </c>
      <c r="E18" s="31">
        <v>23.3</v>
      </c>
      <c r="F18" s="754">
        <v>2</v>
      </c>
      <c r="G18" s="752">
        <v>29.1</v>
      </c>
      <c r="H18" s="752">
        <v>30.5</v>
      </c>
      <c r="I18" s="755">
        <v>31.8</v>
      </c>
    </row>
    <row r="19" spans="1:9" ht="14.25" customHeight="1">
      <c r="A19" s="111" t="s">
        <v>1060</v>
      </c>
      <c r="B19" s="20">
        <v>1</v>
      </c>
      <c r="C19" s="31">
        <v>17</v>
      </c>
      <c r="D19" s="31">
        <v>17</v>
      </c>
      <c r="E19" s="31">
        <v>17</v>
      </c>
      <c r="F19" s="754">
        <v>2</v>
      </c>
      <c r="G19" s="752">
        <v>23.6</v>
      </c>
      <c r="H19" s="752">
        <v>25.4</v>
      </c>
      <c r="I19" s="755">
        <v>27.2</v>
      </c>
    </row>
    <row r="20" spans="1:9" ht="14.25" customHeight="1">
      <c r="A20" s="111" t="s">
        <v>301</v>
      </c>
      <c r="B20" s="20">
        <v>2</v>
      </c>
      <c r="C20" s="31">
        <v>18.899999999999999</v>
      </c>
      <c r="D20" s="31">
        <v>20.7</v>
      </c>
      <c r="E20" s="31">
        <v>22.4</v>
      </c>
      <c r="F20" s="754">
        <v>1</v>
      </c>
      <c r="G20" s="752">
        <v>30.4</v>
      </c>
      <c r="H20" s="752">
        <v>30.4</v>
      </c>
      <c r="I20" s="755">
        <v>30.4</v>
      </c>
    </row>
    <row r="21" spans="1:9" ht="14.25" customHeight="1">
      <c r="A21" s="111" t="s">
        <v>300</v>
      </c>
      <c r="B21" s="20">
        <v>1</v>
      </c>
      <c r="C21" s="31">
        <v>17.7</v>
      </c>
      <c r="D21" s="31">
        <v>17.7</v>
      </c>
      <c r="E21" s="31">
        <v>17.7</v>
      </c>
      <c r="F21" s="754">
        <v>1</v>
      </c>
      <c r="G21" s="752">
        <v>25.3</v>
      </c>
      <c r="H21" s="752">
        <v>25.3</v>
      </c>
      <c r="I21" s="755">
        <v>25.3</v>
      </c>
    </row>
    <row r="22" spans="1:9" ht="14.25" customHeight="1">
      <c r="A22" s="111" t="s">
        <v>879</v>
      </c>
      <c r="B22" s="20">
        <v>1</v>
      </c>
      <c r="C22" s="31">
        <v>20.399999999999999</v>
      </c>
      <c r="D22" s="31">
        <v>20.399999999999999</v>
      </c>
      <c r="E22" s="31">
        <v>20.399999999999999</v>
      </c>
      <c r="F22" s="754">
        <v>2</v>
      </c>
      <c r="G22" s="752">
        <v>30.7</v>
      </c>
      <c r="H22" s="752">
        <v>32.700000000000003</v>
      </c>
      <c r="I22" s="755">
        <v>34.700000000000003</v>
      </c>
    </row>
    <row r="23" spans="1:9" ht="14.25" customHeight="1">
      <c r="A23" s="111" t="s">
        <v>299</v>
      </c>
      <c r="B23" s="20">
        <v>1</v>
      </c>
      <c r="C23" s="31">
        <v>22.9</v>
      </c>
      <c r="D23" s="31">
        <v>22.9</v>
      </c>
      <c r="E23" s="31">
        <v>22.9</v>
      </c>
      <c r="F23" s="754">
        <v>1</v>
      </c>
      <c r="G23" s="752">
        <v>31.4</v>
      </c>
      <c r="H23" s="752">
        <v>31.4</v>
      </c>
      <c r="I23" s="755">
        <v>31.4</v>
      </c>
    </row>
    <row r="24" spans="1:9" ht="14.25" customHeight="1">
      <c r="A24" s="111" t="s">
        <v>871</v>
      </c>
      <c r="B24" s="20">
        <v>1</v>
      </c>
      <c r="C24" s="31">
        <v>20.100000000000001</v>
      </c>
      <c r="D24" s="31">
        <v>20.100000000000001</v>
      </c>
      <c r="E24" s="31">
        <v>20.100000000000001</v>
      </c>
      <c r="F24" s="754">
        <v>3</v>
      </c>
      <c r="G24" s="752">
        <v>27.6</v>
      </c>
      <c r="H24" s="752">
        <v>29.4</v>
      </c>
      <c r="I24" s="755">
        <v>30.5</v>
      </c>
    </row>
    <row r="25" spans="1:9" ht="14.25" customHeight="1">
      <c r="A25" s="111" t="s">
        <v>298</v>
      </c>
      <c r="B25" s="20">
        <v>1</v>
      </c>
      <c r="C25" s="31">
        <v>17.5</v>
      </c>
      <c r="D25" s="31">
        <v>17.5</v>
      </c>
      <c r="E25" s="31">
        <v>17.5</v>
      </c>
      <c r="F25" s="754">
        <v>1</v>
      </c>
      <c r="G25" s="752">
        <v>25.1</v>
      </c>
      <c r="H25" s="752">
        <v>25.1</v>
      </c>
      <c r="I25" s="755">
        <v>25.1</v>
      </c>
    </row>
    <row r="26" spans="1:9" ht="14.25" customHeight="1"/>
    <row r="27" spans="1:9" ht="14.25" customHeight="1">
      <c r="A27" s="38" t="s">
        <v>665</v>
      </c>
      <c r="B27" s="29"/>
      <c r="C27" s="29"/>
      <c r="D27" s="29"/>
      <c r="E27" s="29"/>
      <c r="F27" s="29"/>
      <c r="G27" s="29"/>
    </row>
    <row r="28" spans="1:9" s="103" customFormat="1" ht="14.25" customHeight="1">
      <c r="A28" s="687" t="s">
        <v>1200</v>
      </c>
      <c r="B28" s="688"/>
      <c r="C28" s="688"/>
      <c r="D28" s="688"/>
      <c r="E28" s="688"/>
      <c r="F28" s="688"/>
      <c r="G28" s="688"/>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G5:I5"/>
    <mergeCell ref="C5:E5"/>
    <mergeCell ref="A4:A6"/>
    <mergeCell ref="B5:B6"/>
    <mergeCell ref="F5:F6"/>
    <mergeCell ref="B4:E4"/>
    <mergeCell ref="F4:I4"/>
  </mergeCells>
  <phoneticPr fontId="6"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84" fitToHeight="0" orientation="landscape" r:id="rId2"/>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showGridLines="0" zoomScaleNormal="100" workbookViewId="0"/>
  </sheetViews>
  <sheetFormatPr defaultRowHeight="12"/>
  <cols>
    <col min="1" max="1" width="29.5703125" style="9" customWidth="1"/>
    <col min="2" max="9" width="11.42578125" style="9" customWidth="1"/>
    <col min="10" max="16384" width="9.140625" style="9"/>
  </cols>
  <sheetData>
    <row r="1" spans="1:12" ht="14.25" customHeight="1">
      <c r="A1" s="575" t="s">
        <v>1769</v>
      </c>
      <c r="B1" s="16"/>
      <c r="C1" s="16"/>
      <c r="D1" s="16"/>
      <c r="E1" s="16"/>
      <c r="F1" s="16"/>
      <c r="G1" s="16"/>
      <c r="H1" s="16"/>
      <c r="I1" s="16"/>
      <c r="K1" s="2" t="s">
        <v>623</v>
      </c>
      <c r="L1" s="10"/>
    </row>
    <row r="2" spans="1:12" ht="14.25" customHeight="1">
      <c r="A2" s="689" t="s">
        <v>1621</v>
      </c>
      <c r="B2" s="32"/>
      <c r="C2" s="32"/>
      <c r="D2" s="32"/>
      <c r="E2" s="32"/>
      <c r="F2" s="32"/>
      <c r="G2" s="32"/>
      <c r="H2" s="32"/>
      <c r="I2" s="32"/>
      <c r="K2" s="106" t="s">
        <v>624</v>
      </c>
      <c r="L2" s="10"/>
    </row>
    <row r="3" spans="1:12" ht="5.0999999999999996" customHeight="1">
      <c r="A3" s="33"/>
      <c r="B3" s="34"/>
      <c r="C3" s="34"/>
      <c r="D3" s="34"/>
      <c r="E3" s="34"/>
      <c r="F3" s="34"/>
      <c r="G3" s="34"/>
      <c r="H3" s="34"/>
      <c r="I3" s="34"/>
      <c r="K3" s="3"/>
      <c r="L3" s="10"/>
    </row>
    <row r="4" spans="1:12" ht="35.25" customHeight="1">
      <c r="A4" s="799" t="s">
        <v>1564</v>
      </c>
      <c r="B4" s="933" t="s">
        <v>1561</v>
      </c>
      <c r="C4" s="933"/>
      <c r="D4" s="933"/>
      <c r="E4" s="933"/>
      <c r="F4" s="933" t="s">
        <v>1562</v>
      </c>
      <c r="G4" s="933"/>
      <c r="H4" s="933"/>
      <c r="I4" s="822"/>
    </row>
    <row r="5" spans="1:12" ht="87" customHeight="1">
      <c r="A5" s="827"/>
      <c r="B5" s="826" t="s">
        <v>1545</v>
      </c>
      <c r="C5" s="933" t="s">
        <v>1547</v>
      </c>
      <c r="D5" s="933"/>
      <c r="E5" s="933"/>
      <c r="F5" s="826" t="s">
        <v>1545</v>
      </c>
      <c r="G5" s="933" t="s">
        <v>1563</v>
      </c>
      <c r="H5" s="933"/>
      <c r="I5" s="822"/>
    </row>
    <row r="6" spans="1:12" ht="46.5" customHeight="1">
      <c r="A6" s="828"/>
      <c r="B6" s="826"/>
      <c r="C6" s="730" t="s">
        <v>1548</v>
      </c>
      <c r="D6" s="730" t="s">
        <v>1549</v>
      </c>
      <c r="E6" s="732" t="s">
        <v>1550</v>
      </c>
      <c r="F6" s="826"/>
      <c r="G6" s="730" t="s">
        <v>1548</v>
      </c>
      <c r="H6" s="730" t="s">
        <v>1549</v>
      </c>
      <c r="I6" s="728" t="s">
        <v>1550</v>
      </c>
    </row>
    <row r="7" spans="1:12" ht="14.25" customHeight="1">
      <c r="A7" s="738" t="s">
        <v>1551</v>
      </c>
      <c r="B7" s="750">
        <v>1</v>
      </c>
      <c r="C7" s="751">
        <v>14</v>
      </c>
      <c r="D7" s="751">
        <v>14</v>
      </c>
      <c r="E7" s="752">
        <v>14</v>
      </c>
      <c r="F7" s="750">
        <v>1</v>
      </c>
      <c r="G7" s="751">
        <v>2.8</v>
      </c>
      <c r="H7" s="751">
        <v>2.8</v>
      </c>
      <c r="I7" s="753">
        <v>2.8</v>
      </c>
    </row>
    <row r="8" spans="1:12" ht="14.25" customHeight="1">
      <c r="A8" s="391" t="s">
        <v>1552</v>
      </c>
      <c r="B8" s="754">
        <v>2</v>
      </c>
      <c r="C8" s="752">
        <v>24.6</v>
      </c>
      <c r="D8" s="752">
        <v>26.4</v>
      </c>
      <c r="E8" s="752">
        <v>28.2</v>
      </c>
      <c r="F8" s="754">
        <v>2</v>
      </c>
      <c r="G8" s="752">
        <v>3.4</v>
      </c>
      <c r="H8" s="752">
        <v>3.7</v>
      </c>
      <c r="I8" s="755">
        <v>3.9</v>
      </c>
    </row>
    <row r="9" spans="1:12" ht="14.25" customHeight="1">
      <c r="A9" s="391" t="s">
        <v>1553</v>
      </c>
      <c r="B9" s="754">
        <v>7</v>
      </c>
      <c r="C9" s="752">
        <v>22.3</v>
      </c>
      <c r="D9" s="752">
        <v>29.1</v>
      </c>
      <c r="E9" s="752">
        <v>55.2</v>
      </c>
      <c r="F9" s="754">
        <v>7</v>
      </c>
      <c r="G9" s="752">
        <v>8.3000000000000007</v>
      </c>
      <c r="H9" s="752">
        <v>9.9</v>
      </c>
      <c r="I9" s="755">
        <v>12.9</v>
      </c>
    </row>
    <row r="10" spans="1:12" ht="14.25" customHeight="1">
      <c r="A10" s="391" t="s">
        <v>1554</v>
      </c>
      <c r="B10" s="754">
        <v>4</v>
      </c>
      <c r="C10" s="752">
        <v>27</v>
      </c>
      <c r="D10" s="752">
        <v>40.200000000000003</v>
      </c>
      <c r="E10" s="752">
        <v>60.8</v>
      </c>
      <c r="F10" s="754">
        <v>2</v>
      </c>
      <c r="G10" s="752">
        <v>5.7</v>
      </c>
      <c r="H10" s="752">
        <v>6.1</v>
      </c>
      <c r="I10" s="755">
        <v>6.6</v>
      </c>
    </row>
    <row r="11" spans="1:12" ht="14.25" customHeight="1">
      <c r="A11" s="391" t="s">
        <v>88</v>
      </c>
      <c r="B11" s="754">
        <v>1</v>
      </c>
      <c r="C11" s="752">
        <v>21.6</v>
      </c>
      <c r="D11" s="752">
        <v>21.6</v>
      </c>
      <c r="E11" s="752">
        <v>21.6</v>
      </c>
      <c r="F11" s="754">
        <v>1</v>
      </c>
      <c r="G11" s="752">
        <v>4.8</v>
      </c>
      <c r="H11" s="752">
        <v>4.8</v>
      </c>
      <c r="I11" s="755">
        <v>4.8</v>
      </c>
    </row>
    <row r="12" spans="1:12" ht="14.25" customHeight="1">
      <c r="A12" s="391" t="s">
        <v>1555</v>
      </c>
      <c r="B12" s="754">
        <v>5</v>
      </c>
      <c r="C12" s="752">
        <v>17.600000000000001</v>
      </c>
      <c r="D12" s="752">
        <v>22.6</v>
      </c>
      <c r="E12" s="752">
        <v>32.5</v>
      </c>
      <c r="F12" s="754">
        <v>4</v>
      </c>
      <c r="G12" s="752">
        <v>4</v>
      </c>
      <c r="H12" s="752">
        <v>5.7</v>
      </c>
      <c r="I12" s="755">
        <v>7.2</v>
      </c>
    </row>
    <row r="13" spans="1:12" ht="14.25" customHeight="1">
      <c r="A13" s="391" t="s">
        <v>613</v>
      </c>
      <c r="B13" s="754">
        <v>2</v>
      </c>
      <c r="C13" s="752">
        <v>21.5</v>
      </c>
      <c r="D13" s="752">
        <v>22.5</v>
      </c>
      <c r="E13" s="752">
        <v>23.5</v>
      </c>
      <c r="F13" s="754">
        <v>2</v>
      </c>
      <c r="G13" s="752">
        <v>3.1</v>
      </c>
      <c r="H13" s="752">
        <v>3.8</v>
      </c>
      <c r="I13" s="755">
        <v>4.4000000000000004</v>
      </c>
    </row>
    <row r="14" spans="1:12" ht="14.25" customHeight="1">
      <c r="A14" s="391" t="s">
        <v>1556</v>
      </c>
      <c r="B14" s="754">
        <v>1</v>
      </c>
      <c r="C14" s="752">
        <v>22.2</v>
      </c>
      <c r="D14" s="752">
        <v>22.2</v>
      </c>
      <c r="E14" s="752">
        <v>22.2</v>
      </c>
      <c r="F14" s="754">
        <v>2</v>
      </c>
      <c r="G14" s="752">
        <v>11.3</v>
      </c>
      <c r="H14" s="752">
        <v>11.4</v>
      </c>
      <c r="I14" s="755">
        <v>11.5</v>
      </c>
    </row>
    <row r="15" spans="1:12" ht="14.25" customHeight="1">
      <c r="A15" s="391" t="s">
        <v>1557</v>
      </c>
      <c r="B15" s="754">
        <v>2</v>
      </c>
      <c r="C15" s="752">
        <v>16.899999999999999</v>
      </c>
      <c r="D15" s="752">
        <v>20.9</v>
      </c>
      <c r="E15" s="752">
        <v>24.9</v>
      </c>
      <c r="F15" s="754">
        <v>2</v>
      </c>
      <c r="G15" s="752">
        <v>3</v>
      </c>
      <c r="H15" s="752">
        <v>3.6</v>
      </c>
      <c r="I15" s="755">
        <v>4.2</v>
      </c>
    </row>
    <row r="16" spans="1:12" ht="14.25" customHeight="1">
      <c r="A16" s="391" t="s">
        <v>1558</v>
      </c>
      <c r="B16" s="754">
        <v>9</v>
      </c>
      <c r="C16" s="752">
        <v>10.9</v>
      </c>
      <c r="D16" s="752">
        <v>17.100000000000001</v>
      </c>
      <c r="E16" s="752">
        <v>22</v>
      </c>
      <c r="F16" s="754">
        <v>8</v>
      </c>
      <c r="G16" s="752">
        <v>1.1000000000000001</v>
      </c>
      <c r="H16" s="752">
        <v>3.6</v>
      </c>
      <c r="I16" s="755">
        <v>7.9</v>
      </c>
    </row>
    <row r="17" spans="1:9" ht="14.25" customHeight="1">
      <c r="A17" s="391" t="s">
        <v>1559</v>
      </c>
      <c r="B17" s="754">
        <v>3</v>
      </c>
      <c r="C17" s="752">
        <v>26.2</v>
      </c>
      <c r="D17" s="752">
        <v>34.4</v>
      </c>
      <c r="E17" s="752">
        <v>50.3</v>
      </c>
      <c r="F17" s="754">
        <v>2</v>
      </c>
      <c r="G17" s="752">
        <v>3.2</v>
      </c>
      <c r="H17" s="752">
        <v>3.4</v>
      </c>
      <c r="I17" s="755">
        <v>3.6</v>
      </c>
    </row>
    <row r="18" spans="1:9" ht="14.25" customHeight="1">
      <c r="A18" s="391" t="s">
        <v>1560</v>
      </c>
      <c r="B18" s="754">
        <v>3</v>
      </c>
      <c r="C18" s="752">
        <v>16.2</v>
      </c>
      <c r="D18" s="752">
        <v>27.8</v>
      </c>
      <c r="E18" s="752">
        <v>45.6</v>
      </c>
      <c r="F18" s="754">
        <v>1</v>
      </c>
      <c r="G18" s="752">
        <v>3.8</v>
      </c>
      <c r="H18" s="752">
        <v>3.8</v>
      </c>
      <c r="I18" s="755">
        <v>3.8</v>
      </c>
    </row>
    <row r="19" spans="1:9" ht="14.25" customHeight="1">
      <c r="A19" s="391" t="s">
        <v>1060</v>
      </c>
      <c r="B19" s="754">
        <v>1</v>
      </c>
      <c r="C19" s="752">
        <v>22</v>
      </c>
      <c r="D19" s="752">
        <v>22</v>
      </c>
      <c r="E19" s="752">
        <v>22</v>
      </c>
      <c r="F19" s="754">
        <v>1</v>
      </c>
      <c r="G19" s="752">
        <v>4</v>
      </c>
      <c r="H19" s="752">
        <v>4</v>
      </c>
      <c r="I19" s="755">
        <v>4</v>
      </c>
    </row>
    <row r="20" spans="1:9" s="37" customFormat="1" ht="14.25" customHeight="1">
      <c r="A20" s="391" t="s">
        <v>301</v>
      </c>
      <c r="B20" s="754">
        <v>2</v>
      </c>
      <c r="C20" s="752">
        <v>25.6</v>
      </c>
      <c r="D20" s="752">
        <v>27</v>
      </c>
      <c r="E20" s="752">
        <v>28.5</v>
      </c>
      <c r="F20" s="744" t="s">
        <v>683</v>
      </c>
      <c r="G20" s="757" t="s">
        <v>683</v>
      </c>
      <c r="H20" s="757" t="s">
        <v>683</v>
      </c>
      <c r="I20" s="758" t="s">
        <v>683</v>
      </c>
    </row>
    <row r="21" spans="1:9" ht="14.25" customHeight="1">
      <c r="A21" s="391" t="s">
        <v>300</v>
      </c>
      <c r="B21" s="754">
        <v>1</v>
      </c>
      <c r="C21" s="752">
        <v>14.8</v>
      </c>
      <c r="D21" s="752">
        <v>14.8</v>
      </c>
      <c r="E21" s="752">
        <v>14.8</v>
      </c>
      <c r="F21" s="754">
        <v>1</v>
      </c>
      <c r="G21" s="752">
        <v>3.6</v>
      </c>
      <c r="H21" s="752">
        <v>3.6</v>
      </c>
      <c r="I21" s="755">
        <v>3.6</v>
      </c>
    </row>
    <row r="22" spans="1:9" ht="14.25" customHeight="1">
      <c r="A22" s="391" t="s">
        <v>879</v>
      </c>
      <c r="B22" s="754">
        <v>1</v>
      </c>
      <c r="C22" s="752">
        <v>15.6</v>
      </c>
      <c r="D22" s="752">
        <v>15.6</v>
      </c>
      <c r="E22" s="752">
        <v>15.6</v>
      </c>
      <c r="F22" s="754">
        <v>1</v>
      </c>
      <c r="G22" s="752">
        <v>4.8</v>
      </c>
      <c r="H22" s="752">
        <v>4.8</v>
      </c>
      <c r="I22" s="755">
        <v>4.8</v>
      </c>
    </row>
    <row r="23" spans="1:9" ht="14.25" customHeight="1">
      <c r="A23" s="391" t="s">
        <v>299</v>
      </c>
      <c r="B23" s="754">
        <v>1</v>
      </c>
      <c r="C23" s="752">
        <v>18.100000000000001</v>
      </c>
      <c r="D23" s="752">
        <v>18.100000000000001</v>
      </c>
      <c r="E23" s="752">
        <v>18.100000000000001</v>
      </c>
      <c r="F23" s="754">
        <v>1</v>
      </c>
      <c r="G23" s="752">
        <v>4.8</v>
      </c>
      <c r="H23" s="752">
        <v>4.8</v>
      </c>
      <c r="I23" s="755">
        <v>4.8</v>
      </c>
    </row>
    <row r="24" spans="1:9" ht="14.25" customHeight="1">
      <c r="A24" s="391" t="s">
        <v>871</v>
      </c>
      <c r="B24" s="458">
        <v>3</v>
      </c>
      <c r="C24" s="756">
        <v>13.8</v>
      </c>
      <c r="D24" s="756">
        <v>16.399999999999999</v>
      </c>
      <c r="E24" s="756">
        <v>20.3</v>
      </c>
      <c r="F24" s="754">
        <v>1</v>
      </c>
      <c r="G24" s="752">
        <v>2.5</v>
      </c>
      <c r="H24" s="752">
        <v>2.8</v>
      </c>
      <c r="I24" s="755">
        <v>3.1</v>
      </c>
    </row>
    <row r="25" spans="1:9" ht="14.25" customHeight="1">
      <c r="A25" s="391" t="s">
        <v>298</v>
      </c>
      <c r="B25" s="754">
        <v>1</v>
      </c>
      <c r="C25" s="752">
        <v>15.2</v>
      </c>
      <c r="D25" s="752">
        <v>15.2</v>
      </c>
      <c r="E25" s="752">
        <v>15.2</v>
      </c>
      <c r="F25" s="754">
        <v>1</v>
      </c>
      <c r="G25" s="752">
        <v>7.7</v>
      </c>
      <c r="H25" s="752">
        <v>7.7</v>
      </c>
      <c r="I25" s="755">
        <v>7.7</v>
      </c>
    </row>
    <row r="26" spans="1:9" ht="9" customHeight="1"/>
    <row r="27" spans="1:9" ht="14.25" customHeight="1">
      <c r="A27" s="38" t="s">
        <v>665</v>
      </c>
      <c r="B27" s="29"/>
      <c r="C27" s="29"/>
      <c r="D27" s="29"/>
      <c r="E27" s="29"/>
      <c r="F27" s="29"/>
      <c r="G27" s="29"/>
    </row>
    <row r="28" spans="1:9" ht="14.25" customHeight="1">
      <c r="A28" s="687" t="s">
        <v>1200</v>
      </c>
      <c r="B28" s="29"/>
      <c r="C28" s="29"/>
      <c r="D28" s="29"/>
      <c r="E28" s="29"/>
      <c r="F28" s="29"/>
      <c r="G28" s="29"/>
    </row>
  </sheetData>
  <customSheetViews>
    <customSheetView guid="{17A61E15-CB34-4E45-B54C-4890B27A542F}" showGridLines="0">
      <selection activeCell="A3" sqref="A3"/>
      <pageMargins left="0.78740157480314965" right="0.78740157480314965" top="0.78740157480314965" bottom="0.78740157480314965" header="0.51181102362204722" footer="0.51181102362204722"/>
      <pageSetup paperSize="9" scale="89" orientation="portrait" r:id="rId1"/>
      <headerFooter alignWithMargins="0"/>
    </customSheetView>
  </customSheetViews>
  <mergeCells count="7">
    <mergeCell ref="A4:A6"/>
    <mergeCell ref="B5:B6"/>
    <mergeCell ref="F5:F6"/>
    <mergeCell ref="C5:E5"/>
    <mergeCell ref="B4:E4"/>
    <mergeCell ref="F4:I4"/>
    <mergeCell ref="G5:I5"/>
  </mergeCells>
  <phoneticPr fontId="6"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94" orientation="landscape"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showGridLines="0" zoomScale="96" zoomScaleNormal="96" workbookViewId="0"/>
  </sheetViews>
  <sheetFormatPr defaultRowHeight="12"/>
  <cols>
    <col min="1" max="1" width="34.28515625" style="47" customWidth="1"/>
    <col min="2" max="2" width="24.7109375" style="47" customWidth="1"/>
    <col min="3" max="8" width="9.28515625" style="47" customWidth="1"/>
    <col min="9" max="9" width="33.5703125" style="47" customWidth="1"/>
    <col min="10" max="16384" width="9.140625" style="47"/>
  </cols>
  <sheetData>
    <row r="1" spans="1:11" ht="14.25" customHeight="1">
      <c r="A1" s="45" t="s">
        <v>1734</v>
      </c>
      <c r="B1" s="45"/>
      <c r="C1" s="45"/>
      <c r="D1" s="45"/>
      <c r="E1" s="45"/>
      <c r="F1" s="45"/>
      <c r="G1" s="45"/>
      <c r="H1" s="45"/>
      <c r="I1" s="45"/>
      <c r="J1" s="2" t="s">
        <v>623</v>
      </c>
      <c r="K1" s="46"/>
    </row>
    <row r="2" spans="1:11" ht="14.25" customHeight="1">
      <c r="A2" s="144" t="s">
        <v>626</v>
      </c>
      <c r="B2" s="48"/>
      <c r="C2" s="48"/>
      <c r="D2" s="48"/>
      <c r="E2" s="48"/>
      <c r="F2" s="48"/>
      <c r="G2" s="48"/>
      <c r="H2" s="48"/>
      <c r="I2" s="48"/>
      <c r="J2" s="106" t="s">
        <v>624</v>
      </c>
      <c r="K2" s="46"/>
    </row>
    <row r="3" spans="1:11" ht="5.0999999999999996" customHeight="1">
      <c r="A3" s="49"/>
      <c r="B3" s="49"/>
      <c r="C3" s="50"/>
      <c r="D3" s="50"/>
      <c r="E3" s="50"/>
      <c r="F3" s="50"/>
      <c r="G3" s="50"/>
      <c r="H3" s="50"/>
      <c r="I3" s="49"/>
      <c r="J3" s="3"/>
      <c r="K3" s="46"/>
    </row>
    <row r="4" spans="1:11" ht="27.75" customHeight="1">
      <c r="A4" s="813" t="s">
        <v>382</v>
      </c>
      <c r="B4" s="815" t="s">
        <v>1263</v>
      </c>
      <c r="C4" s="129">
        <v>2000</v>
      </c>
      <c r="D4" s="51">
        <v>2005</v>
      </c>
      <c r="E4" s="130">
        <v>2010</v>
      </c>
      <c r="F4" s="130">
        <v>2015</v>
      </c>
      <c r="G4" s="131">
        <v>2017</v>
      </c>
      <c r="H4" s="132" t="s">
        <v>1658</v>
      </c>
      <c r="I4" s="809" t="s">
        <v>383</v>
      </c>
    </row>
    <row r="5" spans="1:11" ht="31.5" customHeight="1">
      <c r="A5" s="814"/>
      <c r="B5" s="816"/>
      <c r="C5" s="817" t="s">
        <v>1659</v>
      </c>
      <c r="D5" s="818"/>
      <c r="E5" s="818"/>
      <c r="F5" s="818"/>
      <c r="G5" s="818"/>
      <c r="H5" s="819"/>
      <c r="I5" s="810"/>
    </row>
    <row r="6" spans="1:11" ht="15" customHeight="1">
      <c r="A6" s="120" t="s">
        <v>443</v>
      </c>
      <c r="B6" s="148" t="s">
        <v>1265</v>
      </c>
      <c r="C6" s="124">
        <v>83372</v>
      </c>
      <c r="D6" s="125">
        <v>78722</v>
      </c>
      <c r="E6" s="124">
        <v>82162</v>
      </c>
      <c r="F6" s="126">
        <v>72742</v>
      </c>
      <c r="G6" s="126">
        <v>75046</v>
      </c>
      <c r="H6" s="126">
        <v>74753</v>
      </c>
      <c r="I6" s="145" t="s">
        <v>448</v>
      </c>
    </row>
    <row r="7" spans="1:11" ht="15" customHeight="1">
      <c r="A7" s="121" t="s">
        <v>444</v>
      </c>
      <c r="B7" s="147" t="s">
        <v>1265</v>
      </c>
      <c r="C7" s="127">
        <v>59487</v>
      </c>
      <c r="D7" s="52">
        <v>61589</v>
      </c>
      <c r="E7" s="127">
        <v>56752</v>
      </c>
      <c r="F7" s="128">
        <v>63046</v>
      </c>
      <c r="G7" s="128">
        <v>61097</v>
      </c>
      <c r="H7" s="128">
        <v>58583</v>
      </c>
      <c r="I7" s="145" t="s">
        <v>449</v>
      </c>
    </row>
    <row r="8" spans="1:11" ht="15" customHeight="1">
      <c r="A8" s="121" t="s">
        <v>452</v>
      </c>
      <c r="B8" s="147" t="s">
        <v>1265</v>
      </c>
      <c r="C8" s="127">
        <v>18080</v>
      </c>
      <c r="D8" s="52">
        <v>18165</v>
      </c>
      <c r="E8" s="127">
        <v>22843</v>
      </c>
      <c r="F8" s="128">
        <v>26140</v>
      </c>
      <c r="G8" s="128">
        <v>25139</v>
      </c>
      <c r="H8" s="128">
        <v>26899</v>
      </c>
      <c r="I8" s="145" t="s">
        <v>450</v>
      </c>
    </row>
    <row r="9" spans="1:11" ht="15" customHeight="1">
      <c r="A9" s="121" t="s">
        <v>453</v>
      </c>
      <c r="B9" s="133" t="s">
        <v>1661</v>
      </c>
      <c r="C9" s="127">
        <v>10509</v>
      </c>
      <c r="D9" s="52">
        <v>12694</v>
      </c>
      <c r="E9" s="127">
        <v>13680</v>
      </c>
      <c r="F9" s="128">
        <v>14480</v>
      </c>
      <c r="G9" s="128">
        <v>16350</v>
      </c>
      <c r="H9" s="128">
        <v>17182</v>
      </c>
      <c r="I9" s="145" t="s">
        <v>92</v>
      </c>
    </row>
    <row r="10" spans="1:11" ht="15" customHeight="1">
      <c r="A10" s="121" t="s">
        <v>454</v>
      </c>
      <c r="B10" s="133" t="s">
        <v>1661</v>
      </c>
      <c r="C10" s="127">
        <v>3114</v>
      </c>
      <c r="D10" s="52">
        <v>3514</v>
      </c>
      <c r="E10" s="127">
        <v>3852</v>
      </c>
      <c r="F10" s="128">
        <v>3820</v>
      </c>
      <c r="G10" s="128">
        <v>3842</v>
      </c>
      <c r="H10" s="128">
        <v>3820</v>
      </c>
      <c r="I10" s="145" t="s">
        <v>93</v>
      </c>
    </row>
    <row r="11" spans="1:11" ht="15" customHeight="1">
      <c r="A11" s="121" t="s">
        <v>455</v>
      </c>
      <c r="B11" s="133" t="s">
        <v>1266</v>
      </c>
      <c r="C11" s="127">
        <v>5762</v>
      </c>
      <c r="D11" s="52">
        <v>3467</v>
      </c>
      <c r="E11" s="127">
        <v>2743</v>
      </c>
      <c r="F11" s="128">
        <v>3443</v>
      </c>
      <c r="G11" s="128">
        <v>3250</v>
      </c>
      <c r="H11" s="128">
        <v>3182</v>
      </c>
      <c r="I11" s="145" t="s">
        <v>94</v>
      </c>
    </row>
    <row r="12" spans="1:11" ht="15" customHeight="1">
      <c r="A12" s="121" t="s">
        <v>89</v>
      </c>
      <c r="B12" s="133" t="s">
        <v>1661</v>
      </c>
      <c r="C12" s="127">
        <v>3905</v>
      </c>
      <c r="D12" s="52">
        <v>3554</v>
      </c>
      <c r="E12" s="127">
        <v>4229</v>
      </c>
      <c r="F12" s="128">
        <v>4281</v>
      </c>
      <c r="G12" s="128">
        <v>4166</v>
      </c>
      <c r="H12" s="128">
        <v>4211</v>
      </c>
      <c r="I12" s="145" t="s">
        <v>95</v>
      </c>
    </row>
    <row r="13" spans="1:11" ht="15" customHeight="1">
      <c r="A13" s="121" t="s">
        <v>90</v>
      </c>
      <c r="B13" s="133" t="s">
        <v>1662</v>
      </c>
      <c r="C13" s="127">
        <v>11346</v>
      </c>
      <c r="D13" s="52">
        <v>6948</v>
      </c>
      <c r="E13" s="127">
        <v>6162</v>
      </c>
      <c r="F13" s="128">
        <v>8142</v>
      </c>
      <c r="G13" s="128">
        <v>8415</v>
      </c>
      <c r="H13" s="128">
        <v>7810</v>
      </c>
      <c r="I13" s="145" t="s">
        <v>96</v>
      </c>
    </row>
    <row r="14" spans="1:11" ht="15" customHeight="1">
      <c r="A14" s="122" t="s">
        <v>1663</v>
      </c>
      <c r="B14" s="133" t="s">
        <v>1266</v>
      </c>
      <c r="C14" s="127">
        <v>5174</v>
      </c>
      <c r="D14" s="52">
        <v>4065</v>
      </c>
      <c r="E14" s="127">
        <v>4141</v>
      </c>
      <c r="F14" s="128">
        <v>3777</v>
      </c>
      <c r="G14" s="128">
        <v>4384</v>
      </c>
      <c r="H14" s="128">
        <v>4541</v>
      </c>
      <c r="I14" s="145" t="s">
        <v>1264</v>
      </c>
    </row>
    <row r="15" spans="1:11" ht="15" customHeight="1">
      <c r="A15" s="121" t="s">
        <v>91</v>
      </c>
      <c r="B15" s="133" t="s">
        <v>1266</v>
      </c>
      <c r="C15" s="127">
        <v>6000</v>
      </c>
      <c r="D15" s="52">
        <v>7489</v>
      </c>
      <c r="E15" s="127">
        <v>12007</v>
      </c>
      <c r="F15" s="128">
        <v>12083</v>
      </c>
      <c r="G15" s="128">
        <v>16436</v>
      </c>
      <c r="H15" s="128">
        <v>17317</v>
      </c>
      <c r="I15" s="145" t="s">
        <v>97</v>
      </c>
    </row>
    <row r="16" spans="1:11" ht="15" customHeight="1">
      <c r="A16" s="123" t="s">
        <v>1262</v>
      </c>
      <c r="B16" s="133" t="s">
        <v>1266</v>
      </c>
      <c r="C16" s="127">
        <v>4422</v>
      </c>
      <c r="D16" s="52">
        <v>4199</v>
      </c>
      <c r="E16" s="127">
        <v>2847</v>
      </c>
      <c r="F16" s="128">
        <v>1715</v>
      </c>
      <c r="G16" s="128">
        <v>1603</v>
      </c>
      <c r="H16" s="128">
        <v>1552</v>
      </c>
      <c r="I16" s="146" t="s">
        <v>98</v>
      </c>
    </row>
    <row r="17" spans="1:9" ht="8.25" customHeight="1">
      <c r="E17" s="52"/>
      <c r="F17" s="52"/>
      <c r="G17" s="52"/>
      <c r="H17" s="52"/>
    </row>
    <row r="18" spans="1:9" ht="14.25" customHeight="1">
      <c r="A18" s="811" t="s">
        <v>930</v>
      </c>
      <c r="B18" s="811"/>
      <c r="C18" s="811"/>
      <c r="D18" s="811"/>
      <c r="E18" s="811"/>
      <c r="F18" s="811"/>
      <c r="G18" s="811"/>
      <c r="H18" s="811"/>
      <c r="I18" s="811"/>
    </row>
    <row r="19" spans="1:9" ht="14.25" customHeight="1">
      <c r="A19" s="812" t="s">
        <v>1660</v>
      </c>
      <c r="B19" s="812"/>
      <c r="C19" s="812"/>
      <c r="D19" s="812"/>
      <c r="E19" s="812"/>
      <c r="F19" s="812"/>
      <c r="G19" s="812"/>
      <c r="H19" s="812"/>
      <c r="I19" s="812"/>
    </row>
  </sheetData>
  <mergeCells count="6">
    <mergeCell ref="I4:I5"/>
    <mergeCell ref="A18:I18"/>
    <mergeCell ref="A19:I19"/>
    <mergeCell ref="A4:A5"/>
    <mergeCell ref="B4:B5"/>
    <mergeCell ref="C5:H5"/>
  </mergeCells>
  <hyperlinks>
    <hyperlink ref="J1" location="'Spis tablic_Contents'!A1" display="&lt; POWRÓT"/>
    <hyperlink ref="J2" location="'Spis tablic_Contents'!A1" display="&lt; BACK"/>
  </hyperlinks>
  <pageMargins left="0.74803149606299213" right="0.74803149606299213" top="0.74803149606299213" bottom="0.62992125984251968" header="0.51181102362204722" footer="0.51181102362204722"/>
  <pageSetup paperSize="9" scale="84" orientation="landscape"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6"/>
  <sheetViews>
    <sheetView showGridLines="0" zoomScaleNormal="100" workbookViewId="0"/>
  </sheetViews>
  <sheetFormatPr defaultRowHeight="12"/>
  <cols>
    <col min="1" max="1" width="32.7109375" style="9" customWidth="1"/>
    <col min="2" max="5" width="15.85546875" style="9" customWidth="1"/>
    <col min="6" max="6" width="15.140625" style="9" customWidth="1"/>
    <col min="7" max="16384" width="9.140625" style="9"/>
  </cols>
  <sheetData>
    <row r="1" spans="1:8" ht="14.25" customHeight="1">
      <c r="A1" s="737" t="s">
        <v>1770</v>
      </c>
      <c r="B1" s="54"/>
      <c r="C1" s="54"/>
      <c r="D1" s="54"/>
      <c r="E1" s="54"/>
      <c r="G1" s="2" t="s">
        <v>623</v>
      </c>
      <c r="H1" s="10"/>
    </row>
    <row r="2" spans="1:8" ht="14.25" customHeight="1">
      <c r="A2" s="104" t="s">
        <v>1622</v>
      </c>
      <c r="B2" s="14"/>
      <c r="C2" s="14"/>
      <c r="D2" s="14"/>
      <c r="E2" s="14"/>
      <c r="G2" s="106" t="s">
        <v>624</v>
      </c>
      <c r="H2" s="10"/>
    </row>
    <row r="3" spans="1:8" ht="5.0999999999999996" customHeight="1">
      <c r="A3" s="15"/>
      <c r="B3" s="23"/>
      <c r="C3" s="23"/>
      <c r="D3" s="23"/>
      <c r="E3" s="23"/>
      <c r="G3" s="3"/>
      <c r="H3" s="10"/>
    </row>
    <row r="4" spans="1:8" ht="28.5" customHeight="1">
      <c r="A4" s="799" t="s">
        <v>1564</v>
      </c>
      <c r="B4" s="933" t="s">
        <v>1565</v>
      </c>
      <c r="C4" s="933"/>
      <c r="D4" s="933"/>
      <c r="E4" s="822"/>
    </row>
    <row r="5" spans="1:8" ht="72" customHeight="1">
      <c r="A5" s="827"/>
      <c r="B5" s="826" t="s">
        <v>1545</v>
      </c>
      <c r="C5" s="933" t="s">
        <v>1566</v>
      </c>
      <c r="D5" s="933"/>
      <c r="E5" s="822"/>
    </row>
    <row r="6" spans="1:8" ht="31.5" customHeight="1">
      <c r="A6" s="828"/>
      <c r="B6" s="897"/>
      <c r="C6" s="732" t="s">
        <v>1548</v>
      </c>
      <c r="D6" s="732" t="s">
        <v>1549</v>
      </c>
      <c r="E6" s="729" t="s">
        <v>1550</v>
      </c>
    </row>
    <row r="7" spans="1:8" ht="14.25" customHeight="1">
      <c r="A7" s="111" t="s">
        <v>59</v>
      </c>
      <c r="B7" s="741">
        <v>1</v>
      </c>
      <c r="C7" s="741">
        <v>389</v>
      </c>
      <c r="D7" s="741">
        <v>389</v>
      </c>
      <c r="E7" s="749">
        <v>389</v>
      </c>
    </row>
    <row r="8" spans="1:8" ht="14.25" customHeight="1">
      <c r="A8" s="111" t="s">
        <v>60</v>
      </c>
      <c r="B8" s="744">
        <v>2</v>
      </c>
      <c r="C8" s="744">
        <v>447</v>
      </c>
      <c r="D8" s="744">
        <v>475</v>
      </c>
      <c r="E8" s="749">
        <v>503</v>
      </c>
    </row>
    <row r="9" spans="1:8" ht="14.25" customHeight="1">
      <c r="A9" s="111" t="s">
        <v>61</v>
      </c>
      <c r="B9" s="744">
        <v>3</v>
      </c>
      <c r="C9" s="744">
        <v>479</v>
      </c>
      <c r="D9" s="744">
        <v>483</v>
      </c>
      <c r="E9" s="749">
        <v>489</v>
      </c>
    </row>
    <row r="10" spans="1:8" ht="14.25" customHeight="1">
      <c r="A10" s="111" t="s">
        <v>72</v>
      </c>
      <c r="B10" s="744">
        <v>2</v>
      </c>
      <c r="C10" s="744">
        <v>559</v>
      </c>
      <c r="D10" s="744">
        <v>693</v>
      </c>
      <c r="E10" s="749">
        <v>826</v>
      </c>
    </row>
    <row r="11" spans="1:8" ht="14.25" customHeight="1">
      <c r="A11" s="111" t="s">
        <v>73</v>
      </c>
      <c r="B11" s="744">
        <v>1</v>
      </c>
      <c r="C11" s="744">
        <v>356</v>
      </c>
      <c r="D11" s="744">
        <v>356</v>
      </c>
      <c r="E11" s="749">
        <v>356</v>
      </c>
    </row>
    <row r="12" spans="1:8" ht="14.25" customHeight="1">
      <c r="A12" s="111" t="s">
        <v>74</v>
      </c>
      <c r="B12" s="744">
        <v>4</v>
      </c>
      <c r="C12" s="744">
        <v>403</v>
      </c>
      <c r="D12" s="744">
        <v>483</v>
      </c>
      <c r="E12" s="749">
        <v>541</v>
      </c>
    </row>
    <row r="13" spans="1:8" ht="14.25" customHeight="1">
      <c r="A13" s="111" t="s">
        <v>75</v>
      </c>
      <c r="B13" s="744">
        <v>2</v>
      </c>
      <c r="C13" s="744">
        <v>452</v>
      </c>
      <c r="D13" s="744">
        <v>475</v>
      </c>
      <c r="E13" s="749">
        <v>499</v>
      </c>
    </row>
    <row r="14" spans="1:8" ht="14.25" customHeight="1">
      <c r="A14" s="111" t="s">
        <v>76</v>
      </c>
      <c r="B14" s="744">
        <v>2</v>
      </c>
      <c r="C14" s="744">
        <v>457</v>
      </c>
      <c r="D14" s="744">
        <v>480</v>
      </c>
      <c r="E14" s="749">
        <v>503</v>
      </c>
    </row>
    <row r="15" spans="1:8" ht="14.25" customHeight="1">
      <c r="A15" s="111" t="s">
        <v>77</v>
      </c>
      <c r="B15" s="744">
        <v>1</v>
      </c>
      <c r="C15" s="744">
        <v>356</v>
      </c>
      <c r="D15" s="744">
        <v>356</v>
      </c>
      <c r="E15" s="749">
        <v>356</v>
      </c>
    </row>
    <row r="16" spans="1:8" ht="14.25" customHeight="1">
      <c r="A16" s="111" t="s">
        <v>78</v>
      </c>
      <c r="B16" s="744">
        <v>6</v>
      </c>
      <c r="C16" s="744">
        <v>338</v>
      </c>
      <c r="D16" s="744">
        <v>365</v>
      </c>
      <c r="E16" s="749">
        <v>390</v>
      </c>
    </row>
    <row r="17" spans="1:7" ht="14.25" customHeight="1">
      <c r="A17" s="111" t="s">
        <v>79</v>
      </c>
      <c r="B17" s="744">
        <v>1</v>
      </c>
      <c r="C17" s="744">
        <v>593</v>
      </c>
      <c r="D17" s="744">
        <v>593</v>
      </c>
      <c r="E17" s="749">
        <v>593</v>
      </c>
    </row>
    <row r="18" spans="1:7" ht="14.25" customHeight="1">
      <c r="A18" s="111" t="s">
        <v>80</v>
      </c>
      <c r="B18" s="744">
        <v>2</v>
      </c>
      <c r="C18" s="744">
        <v>395</v>
      </c>
      <c r="D18" s="744">
        <v>523</v>
      </c>
      <c r="E18" s="749">
        <v>652</v>
      </c>
    </row>
    <row r="19" spans="1:7" ht="14.25" customHeight="1">
      <c r="A19" s="111" t="s">
        <v>82</v>
      </c>
      <c r="B19" s="744">
        <v>1</v>
      </c>
      <c r="C19" s="744">
        <v>328</v>
      </c>
      <c r="D19" s="744">
        <v>328</v>
      </c>
      <c r="E19" s="749">
        <v>328</v>
      </c>
    </row>
    <row r="20" spans="1:7" ht="14.25" customHeight="1">
      <c r="A20" s="111" t="s">
        <v>300</v>
      </c>
      <c r="B20" s="744">
        <v>1</v>
      </c>
      <c r="C20" s="744">
        <v>339</v>
      </c>
      <c r="D20" s="744">
        <v>339</v>
      </c>
      <c r="E20" s="749">
        <v>339</v>
      </c>
    </row>
    <row r="21" spans="1:7" ht="14.25" customHeight="1">
      <c r="A21" s="111" t="s">
        <v>299</v>
      </c>
      <c r="B21" s="744">
        <v>1</v>
      </c>
      <c r="C21" s="744">
        <v>365</v>
      </c>
      <c r="D21" s="744">
        <v>365</v>
      </c>
      <c r="E21" s="749">
        <v>365</v>
      </c>
    </row>
    <row r="22" spans="1:7" ht="14.25" customHeight="1">
      <c r="A22" s="111" t="s">
        <v>85</v>
      </c>
      <c r="B22" s="744">
        <v>2</v>
      </c>
      <c r="C22" s="744">
        <v>341</v>
      </c>
      <c r="D22" s="744">
        <v>348</v>
      </c>
      <c r="E22" s="749">
        <v>355</v>
      </c>
    </row>
    <row r="23" spans="1:7" ht="14.25" customHeight="1">
      <c r="A23" s="111" t="s">
        <v>298</v>
      </c>
      <c r="B23" s="744">
        <v>1</v>
      </c>
      <c r="C23" s="744">
        <v>321</v>
      </c>
      <c r="D23" s="744">
        <v>321</v>
      </c>
      <c r="E23" s="749">
        <v>321</v>
      </c>
    </row>
    <row r="24" spans="1:7" ht="14.25" customHeight="1">
      <c r="A24" s="8"/>
      <c r="B24" s="56"/>
      <c r="C24" s="56"/>
      <c r="D24" s="56"/>
      <c r="E24" s="56"/>
    </row>
    <row r="25" spans="1:7">
      <c r="A25" s="38" t="s">
        <v>665</v>
      </c>
      <c r="B25" s="29"/>
      <c r="C25" s="29"/>
      <c r="D25" s="29"/>
      <c r="E25" s="29"/>
      <c r="F25" s="29"/>
      <c r="G25" s="29"/>
    </row>
    <row r="26" spans="1:7">
      <c r="A26" s="687" t="s">
        <v>1200</v>
      </c>
      <c r="B26" s="29"/>
      <c r="C26" s="29"/>
      <c r="D26" s="29"/>
      <c r="E26" s="29"/>
      <c r="F26" s="29"/>
      <c r="G26" s="29"/>
    </row>
  </sheetData>
  <customSheetViews>
    <customSheetView guid="{17A61E15-CB34-4E45-B54C-4890B27A542F}" showGridLines="0">
      <selection activeCell="A3" sqref="A3"/>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4">
    <mergeCell ref="C5:E5"/>
    <mergeCell ref="A4:A6"/>
    <mergeCell ref="B5:B6"/>
    <mergeCell ref="B4:E4"/>
  </mergeCells>
  <phoneticPr fontId="6" type="noConversion"/>
  <hyperlinks>
    <hyperlink ref="G1" location="'Spis tablic_Contents'!A1" display="&lt; POWRÓT"/>
    <hyperlink ref="G2" location="'Spis tablic_Contents'!A1" display="&lt; BACK"/>
  </hyperlinks>
  <pageMargins left="0.78740157480314965" right="0.78740157480314965" top="0.78740157480314965" bottom="0.78740157480314965" header="0.51181102362204722" footer="0.51181102362204722"/>
  <pageSetup paperSize="9" fitToHeight="0" orientation="landscape" r:id="rId2"/>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7"/>
  <sheetViews>
    <sheetView showGridLines="0" zoomScaleNormal="100" workbookViewId="0"/>
  </sheetViews>
  <sheetFormatPr defaultRowHeight="12"/>
  <cols>
    <col min="1" max="1" width="30.140625" style="9" customWidth="1"/>
    <col min="2" max="9" width="12.42578125" style="9" customWidth="1"/>
    <col min="10" max="16384" width="9.140625" style="9"/>
  </cols>
  <sheetData>
    <row r="1" spans="1:12" ht="14.25" customHeight="1">
      <c r="A1" s="739" t="s">
        <v>1771</v>
      </c>
      <c r="B1" s="739"/>
      <c r="C1" s="739"/>
      <c r="D1" s="739"/>
      <c r="E1" s="739"/>
      <c r="F1" s="739"/>
      <c r="G1" s="16"/>
      <c r="H1" s="16"/>
      <c r="I1" s="16"/>
      <c r="K1" s="2" t="s">
        <v>623</v>
      </c>
      <c r="L1" s="10"/>
    </row>
    <row r="2" spans="1:12" ht="14.25" customHeight="1">
      <c r="A2" s="559" t="s">
        <v>966</v>
      </c>
      <c r="B2" s="17"/>
      <c r="C2" s="17"/>
      <c r="D2" s="17"/>
      <c r="E2" s="17"/>
      <c r="F2" s="17"/>
      <c r="G2" s="17"/>
      <c r="H2" s="17"/>
      <c r="I2" s="17"/>
      <c r="K2" s="106" t="s">
        <v>624</v>
      </c>
      <c r="L2" s="10"/>
    </row>
    <row r="3" spans="1:12" ht="5.0999999999999996" customHeight="1">
      <c r="A3" s="15"/>
      <c r="B3" s="23"/>
      <c r="C3" s="23"/>
      <c r="D3" s="23"/>
      <c r="E3" s="23"/>
      <c r="F3" s="23"/>
      <c r="G3" s="23"/>
      <c r="H3" s="23"/>
      <c r="I3" s="23"/>
      <c r="K3" s="3"/>
      <c r="L3" s="10"/>
    </row>
    <row r="4" spans="1:12" ht="33" customHeight="1">
      <c r="A4" s="799" t="s">
        <v>1564</v>
      </c>
      <c r="B4" s="933" t="s">
        <v>1567</v>
      </c>
      <c r="C4" s="933"/>
      <c r="D4" s="933"/>
      <c r="E4" s="933"/>
      <c r="F4" s="933" t="s">
        <v>1568</v>
      </c>
      <c r="G4" s="933"/>
      <c r="H4" s="933"/>
      <c r="I4" s="822"/>
    </row>
    <row r="5" spans="1:12" ht="90" customHeight="1">
      <c r="A5" s="827"/>
      <c r="B5" s="825" t="s">
        <v>1545</v>
      </c>
      <c r="C5" s="933" t="s">
        <v>1569</v>
      </c>
      <c r="D5" s="933"/>
      <c r="E5" s="933"/>
      <c r="F5" s="825" t="s">
        <v>1545</v>
      </c>
      <c r="G5" s="933" t="s">
        <v>1570</v>
      </c>
      <c r="H5" s="933"/>
      <c r="I5" s="822"/>
    </row>
    <row r="6" spans="1:12" ht="38.25" customHeight="1">
      <c r="A6" s="828"/>
      <c r="B6" s="897"/>
      <c r="C6" s="736" t="s">
        <v>1548</v>
      </c>
      <c r="D6" s="736" t="s">
        <v>1549</v>
      </c>
      <c r="E6" s="736" t="s">
        <v>1550</v>
      </c>
      <c r="F6" s="897"/>
      <c r="G6" s="736" t="s">
        <v>1548</v>
      </c>
      <c r="H6" s="736" t="s">
        <v>1549</v>
      </c>
      <c r="I6" s="734" t="s">
        <v>1550</v>
      </c>
    </row>
    <row r="7" spans="1:12" ht="14.25" customHeight="1">
      <c r="A7" s="111" t="s">
        <v>59</v>
      </c>
      <c r="B7" s="744">
        <v>1</v>
      </c>
      <c r="C7" s="745">
        <v>0.77</v>
      </c>
      <c r="D7" s="745">
        <v>0.77</v>
      </c>
      <c r="E7" s="745">
        <v>0.77</v>
      </c>
      <c r="F7" s="744">
        <v>1</v>
      </c>
      <c r="G7" s="747">
        <v>5.0000000000000001E-3</v>
      </c>
      <c r="H7" s="747">
        <v>5.0000000000000001E-3</v>
      </c>
      <c r="I7" s="748">
        <v>5.0000000000000001E-3</v>
      </c>
    </row>
    <row r="8" spans="1:12" ht="14.25" customHeight="1">
      <c r="A8" s="111" t="s">
        <v>60</v>
      </c>
      <c r="B8" s="744">
        <v>1</v>
      </c>
      <c r="C8" s="745">
        <v>1.56</v>
      </c>
      <c r="D8" s="745">
        <v>1.56</v>
      </c>
      <c r="E8" s="745">
        <v>1.56</v>
      </c>
      <c r="F8" s="744">
        <v>1</v>
      </c>
      <c r="G8" s="747">
        <v>0.02</v>
      </c>
      <c r="H8" s="747">
        <v>0.02</v>
      </c>
      <c r="I8" s="748">
        <v>0.02</v>
      </c>
    </row>
    <row r="9" spans="1:12" ht="14.25" customHeight="1">
      <c r="A9" s="111" t="s">
        <v>61</v>
      </c>
      <c r="B9" s="744">
        <v>1</v>
      </c>
      <c r="C9" s="745">
        <v>1.5</v>
      </c>
      <c r="D9" s="745">
        <v>1.5</v>
      </c>
      <c r="E9" s="745">
        <v>1.5</v>
      </c>
      <c r="F9" s="744">
        <v>1</v>
      </c>
      <c r="G9" s="747">
        <v>2.1999999999999999E-2</v>
      </c>
      <c r="H9" s="747">
        <v>2.1999999999999999E-2</v>
      </c>
      <c r="I9" s="748">
        <v>2.1999999999999999E-2</v>
      </c>
    </row>
    <row r="10" spans="1:12" ht="14.25" customHeight="1">
      <c r="A10" s="111" t="s">
        <v>72</v>
      </c>
      <c r="B10" s="744">
        <v>3</v>
      </c>
      <c r="C10" s="745">
        <v>2.1</v>
      </c>
      <c r="D10" s="745">
        <v>2.3199999999999998</v>
      </c>
      <c r="E10" s="745">
        <v>2.77</v>
      </c>
      <c r="F10" s="744">
        <v>3</v>
      </c>
      <c r="G10" s="747">
        <v>1.2999999999999999E-2</v>
      </c>
      <c r="H10" s="747">
        <v>1.7000000000000001E-2</v>
      </c>
      <c r="I10" s="748">
        <v>2.3E-2</v>
      </c>
    </row>
    <row r="11" spans="1:12" ht="14.25" customHeight="1">
      <c r="A11" s="111" t="s">
        <v>88</v>
      </c>
      <c r="B11" s="744">
        <v>1</v>
      </c>
      <c r="C11" s="745">
        <v>1.65</v>
      </c>
      <c r="D11" s="745">
        <v>1.65</v>
      </c>
      <c r="E11" s="745">
        <v>1.65</v>
      </c>
      <c r="F11" s="744">
        <v>1</v>
      </c>
      <c r="G11" s="747">
        <v>7.0000000000000001E-3</v>
      </c>
      <c r="H11" s="747">
        <v>7.0000000000000001E-3</v>
      </c>
      <c r="I11" s="748">
        <v>7.0000000000000001E-3</v>
      </c>
    </row>
    <row r="12" spans="1:12" ht="14.25" customHeight="1">
      <c r="A12" s="111" t="s">
        <v>74</v>
      </c>
      <c r="B12" s="744">
        <v>2</v>
      </c>
      <c r="C12" s="745">
        <v>0.99</v>
      </c>
      <c r="D12" s="745">
        <v>1.18</v>
      </c>
      <c r="E12" s="745">
        <v>1.38</v>
      </c>
      <c r="F12" s="744">
        <v>2</v>
      </c>
      <c r="G12" s="747">
        <v>1.4E-2</v>
      </c>
      <c r="H12" s="747">
        <v>1.4E-2</v>
      </c>
      <c r="I12" s="748">
        <v>1.4E-2</v>
      </c>
    </row>
    <row r="13" spans="1:12" ht="14.25" customHeight="1">
      <c r="A13" s="111" t="s">
        <v>75</v>
      </c>
      <c r="B13" s="744">
        <v>1</v>
      </c>
      <c r="C13" s="745">
        <v>1.29</v>
      </c>
      <c r="D13" s="745">
        <v>1.29</v>
      </c>
      <c r="E13" s="745">
        <v>1.29</v>
      </c>
      <c r="F13" s="744">
        <v>1</v>
      </c>
      <c r="G13" s="747">
        <v>1.2E-2</v>
      </c>
      <c r="H13" s="747">
        <v>1.2E-2</v>
      </c>
      <c r="I13" s="748">
        <v>1.2E-2</v>
      </c>
    </row>
    <row r="14" spans="1:12" ht="14.25" customHeight="1">
      <c r="A14" s="111" t="s">
        <v>76</v>
      </c>
      <c r="B14" s="744">
        <v>1</v>
      </c>
      <c r="C14" s="745">
        <v>2.67</v>
      </c>
      <c r="D14" s="745">
        <v>2.67</v>
      </c>
      <c r="E14" s="745">
        <v>2.67</v>
      </c>
      <c r="F14" s="744">
        <v>1</v>
      </c>
      <c r="G14" s="747">
        <v>1.4E-2</v>
      </c>
      <c r="H14" s="747">
        <v>1.4E-2</v>
      </c>
      <c r="I14" s="748">
        <v>1.4E-2</v>
      </c>
    </row>
    <row r="15" spans="1:12" ht="14.25" customHeight="1">
      <c r="A15" s="111" t="s">
        <v>77</v>
      </c>
      <c r="B15" s="744">
        <v>1</v>
      </c>
      <c r="C15" s="745">
        <v>1.1000000000000001</v>
      </c>
      <c r="D15" s="745">
        <v>1.1000000000000001</v>
      </c>
      <c r="E15" s="745">
        <v>1.1000000000000001</v>
      </c>
      <c r="F15" s="744">
        <v>1</v>
      </c>
      <c r="G15" s="747">
        <v>6.0000000000000001E-3</v>
      </c>
      <c r="H15" s="747">
        <v>6.0000000000000001E-3</v>
      </c>
      <c r="I15" s="748">
        <v>6.0000000000000001E-3</v>
      </c>
    </row>
    <row r="16" spans="1:12" ht="14.25" customHeight="1">
      <c r="A16" s="111" t="s">
        <v>78</v>
      </c>
      <c r="B16" s="744">
        <v>1</v>
      </c>
      <c r="C16" s="745">
        <v>0.85</v>
      </c>
      <c r="D16" s="745">
        <v>0.85</v>
      </c>
      <c r="E16" s="745">
        <v>0.85</v>
      </c>
      <c r="F16" s="744">
        <v>1</v>
      </c>
      <c r="G16" s="747">
        <v>8.0000000000000002E-3</v>
      </c>
      <c r="H16" s="747">
        <v>8.0000000000000002E-3</v>
      </c>
      <c r="I16" s="748">
        <v>8.0000000000000002E-3</v>
      </c>
    </row>
    <row r="17" spans="1:9" ht="14.25" customHeight="1">
      <c r="A17" s="111" t="s">
        <v>79</v>
      </c>
      <c r="B17" s="744">
        <v>1</v>
      </c>
      <c r="C17" s="745">
        <v>1.53</v>
      </c>
      <c r="D17" s="745">
        <v>1.53</v>
      </c>
      <c r="E17" s="745">
        <v>1.53</v>
      </c>
      <c r="F17" s="744">
        <v>2</v>
      </c>
      <c r="G17" s="747">
        <v>8.0000000000000002E-3</v>
      </c>
      <c r="H17" s="747">
        <v>8.9999999999999993E-3</v>
      </c>
      <c r="I17" s="748">
        <v>0.01</v>
      </c>
    </row>
    <row r="18" spans="1:9" ht="14.25" customHeight="1">
      <c r="A18" s="111" t="s">
        <v>80</v>
      </c>
      <c r="B18" s="744">
        <v>1</v>
      </c>
      <c r="C18" s="745">
        <v>0.35</v>
      </c>
      <c r="D18" s="745">
        <v>0.35</v>
      </c>
      <c r="E18" s="745">
        <v>0.35</v>
      </c>
      <c r="F18" s="744">
        <v>1</v>
      </c>
      <c r="G18" s="747">
        <v>1.2999999999999999E-2</v>
      </c>
      <c r="H18" s="747">
        <v>1.2999999999999999E-2</v>
      </c>
      <c r="I18" s="748">
        <v>1.2999999999999999E-2</v>
      </c>
    </row>
    <row r="19" spans="1:9" ht="14.25" customHeight="1">
      <c r="A19" s="111" t="s">
        <v>82</v>
      </c>
      <c r="B19" s="744">
        <v>1</v>
      </c>
      <c r="C19" s="745">
        <v>1.0900000000000001</v>
      </c>
      <c r="D19" s="745">
        <v>1.0900000000000001</v>
      </c>
      <c r="E19" s="745">
        <v>1.0900000000000001</v>
      </c>
      <c r="F19" s="744">
        <v>2</v>
      </c>
      <c r="G19" s="747">
        <v>6.0000000000000001E-3</v>
      </c>
      <c r="H19" s="747">
        <v>7.0000000000000001E-3</v>
      </c>
      <c r="I19" s="748">
        <v>8.0000000000000002E-3</v>
      </c>
    </row>
    <row r="20" spans="1:9" ht="14.25" customHeight="1">
      <c r="A20" s="111" t="s">
        <v>300</v>
      </c>
      <c r="B20" s="744">
        <v>1</v>
      </c>
      <c r="C20" s="745">
        <v>1.04</v>
      </c>
      <c r="D20" s="745">
        <v>1.04</v>
      </c>
      <c r="E20" s="745">
        <v>1.04</v>
      </c>
      <c r="F20" s="744">
        <v>1</v>
      </c>
      <c r="G20" s="747">
        <v>7.0000000000000001E-3</v>
      </c>
      <c r="H20" s="747">
        <v>7.0000000000000001E-3</v>
      </c>
      <c r="I20" s="748">
        <v>7.0000000000000001E-3</v>
      </c>
    </row>
    <row r="21" spans="1:9" ht="14.25" customHeight="1">
      <c r="A21" s="111" t="s">
        <v>84</v>
      </c>
      <c r="B21" s="670" t="s">
        <v>683</v>
      </c>
      <c r="C21" s="670" t="s">
        <v>683</v>
      </c>
      <c r="D21" s="670" t="s">
        <v>683</v>
      </c>
      <c r="E21" s="670" t="s">
        <v>683</v>
      </c>
      <c r="F21" s="744">
        <v>1</v>
      </c>
      <c r="G21" s="747">
        <v>1.4999999999999999E-2</v>
      </c>
      <c r="H21" s="747">
        <v>1.4999999999999999E-2</v>
      </c>
      <c r="I21" s="748">
        <v>1.4999999999999999E-2</v>
      </c>
    </row>
    <row r="22" spans="1:9" ht="14.25" customHeight="1">
      <c r="A22" s="111" t="s">
        <v>81</v>
      </c>
      <c r="B22" s="27">
        <v>1</v>
      </c>
      <c r="C22" s="11">
        <v>1.55</v>
      </c>
      <c r="D22" s="11">
        <v>1.55</v>
      </c>
      <c r="E22" s="11">
        <v>1.55</v>
      </c>
      <c r="F22" s="744">
        <v>1</v>
      </c>
      <c r="G22" s="747">
        <v>0.01</v>
      </c>
      <c r="H22" s="747">
        <v>0.01</v>
      </c>
      <c r="I22" s="748">
        <v>0.01</v>
      </c>
    </row>
    <row r="23" spans="1:9" ht="14.25" customHeight="1">
      <c r="A23" s="111" t="s">
        <v>85</v>
      </c>
      <c r="B23" s="744">
        <v>1</v>
      </c>
      <c r="C23" s="745">
        <v>0.63</v>
      </c>
      <c r="D23" s="745">
        <v>0.63</v>
      </c>
      <c r="E23" s="745">
        <v>0.63</v>
      </c>
      <c r="F23" s="744">
        <v>1</v>
      </c>
      <c r="G23" s="747">
        <v>8.9999999999999993E-3</v>
      </c>
      <c r="H23" s="747">
        <v>8.9999999999999993E-3</v>
      </c>
      <c r="I23" s="748">
        <v>8.9999999999999993E-3</v>
      </c>
    </row>
    <row r="24" spans="1:9" ht="14.25" customHeight="1">
      <c r="A24" s="111" t="s">
        <v>298</v>
      </c>
      <c r="B24" s="744">
        <v>1</v>
      </c>
      <c r="C24" s="745">
        <v>0.52</v>
      </c>
      <c r="D24" s="745">
        <v>0.52</v>
      </c>
      <c r="E24" s="745">
        <v>0.52</v>
      </c>
      <c r="F24" s="744">
        <v>1</v>
      </c>
      <c r="G24" s="747">
        <v>1.2999999999999999E-2</v>
      </c>
      <c r="H24" s="747">
        <v>1.2999999999999999E-2</v>
      </c>
      <c r="I24" s="748">
        <v>1.2999999999999999E-2</v>
      </c>
    </row>
    <row r="25" spans="1:9" ht="10.5" customHeight="1">
      <c r="A25" s="36"/>
      <c r="B25" s="25"/>
      <c r="C25" s="25"/>
      <c r="D25" s="25"/>
      <c r="E25" s="25"/>
      <c r="F25" s="25"/>
      <c r="G25" s="25"/>
      <c r="H25" s="25"/>
      <c r="I25" s="25"/>
    </row>
    <row r="26" spans="1:9" ht="14.25" customHeight="1">
      <c r="A26" s="38" t="s">
        <v>665</v>
      </c>
      <c r="B26" s="29"/>
      <c r="C26" s="29"/>
      <c r="D26" s="29"/>
      <c r="E26" s="29"/>
      <c r="F26" s="29"/>
      <c r="G26" s="29"/>
    </row>
    <row r="27" spans="1:9" ht="14.25" customHeight="1">
      <c r="A27" s="687" t="s">
        <v>1200</v>
      </c>
      <c r="B27" s="29"/>
      <c r="C27" s="29"/>
      <c r="D27" s="29"/>
      <c r="E27" s="29"/>
      <c r="F27" s="29"/>
      <c r="G27" s="29"/>
    </row>
  </sheetData>
  <customSheetViews>
    <customSheetView guid="{17A61E15-CB34-4E45-B54C-4890B27A542F}" showGridLines="0">
      <selection activeCell="E20" sqref="E20"/>
      <pageMargins left="0.78740157480314965" right="0.78740157480314965" top="0.78740157480314965" bottom="0.78740157480314965" header="0.51181102362204722" footer="0.51181102362204722"/>
      <pageSetup paperSize="9" scale="91" orientation="portrait" r:id="rId1"/>
      <headerFooter alignWithMargins="0"/>
    </customSheetView>
  </customSheetViews>
  <mergeCells count="7">
    <mergeCell ref="G5:I5"/>
    <mergeCell ref="A4:A6"/>
    <mergeCell ref="F5:F6"/>
    <mergeCell ref="B5:B6"/>
    <mergeCell ref="C5:E5"/>
    <mergeCell ref="B4:E4"/>
    <mergeCell ref="F4:I4"/>
  </mergeCells>
  <phoneticPr fontId="6"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89" fitToHeight="0" orientation="landscape" r:id="rId2"/>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7"/>
  <sheetViews>
    <sheetView showGridLines="0" zoomScaleNormal="100" workbookViewId="0"/>
  </sheetViews>
  <sheetFormatPr defaultRowHeight="12"/>
  <cols>
    <col min="1" max="1" width="29.140625" style="9" customWidth="1"/>
    <col min="2" max="9" width="12.42578125" style="9" customWidth="1"/>
    <col min="10" max="16384" width="9.140625" style="9"/>
  </cols>
  <sheetData>
    <row r="1" spans="1:12" ht="14.25" customHeight="1">
      <c r="A1" s="740" t="s">
        <v>1772</v>
      </c>
      <c r="B1" s="13"/>
      <c r="C1" s="13"/>
      <c r="D1" s="13"/>
      <c r="E1" s="13"/>
      <c r="F1" s="13"/>
      <c r="G1" s="13"/>
      <c r="H1" s="13"/>
      <c r="I1" s="13"/>
      <c r="K1" s="2" t="s">
        <v>623</v>
      </c>
      <c r="L1" s="10"/>
    </row>
    <row r="2" spans="1:12" ht="14.25" customHeight="1">
      <c r="A2" s="735" t="s">
        <v>968</v>
      </c>
      <c r="B2" s="14"/>
      <c r="C2" s="14"/>
      <c r="D2" s="14"/>
      <c r="E2" s="14"/>
      <c r="F2" s="14"/>
      <c r="G2" s="14"/>
      <c r="H2" s="14"/>
      <c r="I2" s="14"/>
      <c r="K2" s="106" t="s">
        <v>624</v>
      </c>
      <c r="L2" s="10"/>
    </row>
    <row r="3" spans="1:12" ht="5.0999999999999996" customHeight="1">
      <c r="A3" s="15"/>
      <c r="B3" s="23"/>
      <c r="C3" s="23"/>
      <c r="D3" s="23"/>
      <c r="E3" s="23"/>
      <c r="F3" s="23"/>
      <c r="G3" s="23"/>
      <c r="H3" s="23"/>
      <c r="I3" s="23"/>
      <c r="K3" s="3"/>
      <c r="L3" s="10"/>
    </row>
    <row r="4" spans="1:12" ht="32.25" customHeight="1">
      <c r="A4" s="799" t="s">
        <v>1564</v>
      </c>
      <c r="B4" s="822" t="s">
        <v>1571</v>
      </c>
      <c r="C4" s="823"/>
      <c r="D4" s="823"/>
      <c r="E4" s="824"/>
      <c r="F4" s="823" t="s">
        <v>1572</v>
      </c>
      <c r="G4" s="823"/>
      <c r="H4" s="823"/>
      <c r="I4" s="823"/>
    </row>
    <row r="5" spans="1:12" ht="84.75" customHeight="1">
      <c r="A5" s="827"/>
      <c r="B5" s="825" t="s">
        <v>1545</v>
      </c>
      <c r="C5" s="823" t="s">
        <v>1624</v>
      </c>
      <c r="D5" s="823"/>
      <c r="E5" s="823"/>
      <c r="F5" s="825" t="s">
        <v>1545</v>
      </c>
      <c r="G5" s="823" t="s">
        <v>1623</v>
      </c>
      <c r="H5" s="823"/>
      <c r="I5" s="823"/>
    </row>
    <row r="6" spans="1:12" ht="30.75" customHeight="1">
      <c r="A6" s="828"/>
      <c r="B6" s="897"/>
      <c r="C6" s="4" t="s">
        <v>1548</v>
      </c>
      <c r="D6" s="4" t="s">
        <v>1549</v>
      </c>
      <c r="E6" s="4" t="s">
        <v>1550</v>
      </c>
      <c r="F6" s="897"/>
      <c r="G6" s="4" t="s">
        <v>1548</v>
      </c>
      <c r="H6" s="4" t="s">
        <v>1549</v>
      </c>
      <c r="I6" s="5" t="s">
        <v>1550</v>
      </c>
    </row>
    <row r="7" spans="1:12" ht="14.25" customHeight="1">
      <c r="A7" s="181" t="s">
        <v>59</v>
      </c>
      <c r="B7" s="744">
        <v>1</v>
      </c>
      <c r="C7" s="745">
        <v>0.4</v>
      </c>
      <c r="D7" s="745">
        <v>0.4</v>
      </c>
      <c r="E7" s="745">
        <v>0.4</v>
      </c>
      <c r="F7" s="744">
        <v>1</v>
      </c>
      <c r="G7" s="745">
        <v>0.27</v>
      </c>
      <c r="H7" s="745">
        <v>0.27</v>
      </c>
      <c r="I7" s="746">
        <v>0.27</v>
      </c>
    </row>
    <row r="8" spans="1:12" ht="14.25" customHeight="1">
      <c r="A8" s="181" t="s">
        <v>60</v>
      </c>
      <c r="B8" s="744">
        <v>1</v>
      </c>
      <c r="C8" s="745">
        <v>1.45</v>
      </c>
      <c r="D8" s="745">
        <v>1.45</v>
      </c>
      <c r="E8" s="745">
        <v>1.45</v>
      </c>
      <c r="F8" s="744">
        <v>1</v>
      </c>
      <c r="G8" s="745">
        <v>0.52</v>
      </c>
      <c r="H8" s="745">
        <v>0.52</v>
      </c>
      <c r="I8" s="746">
        <v>0.52</v>
      </c>
    </row>
    <row r="9" spans="1:12" ht="14.25" customHeight="1">
      <c r="A9" s="181" t="s">
        <v>61</v>
      </c>
      <c r="B9" s="744">
        <v>1</v>
      </c>
      <c r="C9" s="745">
        <v>1.59</v>
      </c>
      <c r="D9" s="745">
        <v>1.59</v>
      </c>
      <c r="E9" s="745">
        <v>1.59</v>
      </c>
      <c r="F9" s="744">
        <v>1</v>
      </c>
      <c r="G9" s="745">
        <v>0.8</v>
      </c>
      <c r="H9" s="745">
        <v>0.8</v>
      </c>
      <c r="I9" s="746">
        <v>0.8</v>
      </c>
    </row>
    <row r="10" spans="1:12" ht="14.25" customHeight="1">
      <c r="A10" s="181" t="s">
        <v>72</v>
      </c>
      <c r="B10" s="744">
        <v>3</v>
      </c>
      <c r="C10" s="745">
        <v>0.8</v>
      </c>
      <c r="D10" s="745">
        <v>0.95</v>
      </c>
      <c r="E10" s="745">
        <v>1.1000000000000001</v>
      </c>
      <c r="F10" s="744">
        <v>3</v>
      </c>
      <c r="G10" s="745">
        <v>0.4</v>
      </c>
      <c r="H10" s="745">
        <v>0.51</v>
      </c>
      <c r="I10" s="746">
        <v>0.65</v>
      </c>
    </row>
    <row r="11" spans="1:12" ht="14.25" customHeight="1">
      <c r="A11" s="181" t="s">
        <v>88</v>
      </c>
      <c r="B11" s="744">
        <v>1</v>
      </c>
      <c r="C11" s="745">
        <v>0.57999999999999996</v>
      </c>
      <c r="D11" s="745">
        <v>0.57999999999999996</v>
      </c>
      <c r="E11" s="745">
        <v>0.57999999999999996</v>
      </c>
      <c r="F11" s="744">
        <v>1</v>
      </c>
      <c r="G11" s="745">
        <v>0.22</v>
      </c>
      <c r="H11" s="745">
        <v>0.22</v>
      </c>
      <c r="I11" s="746">
        <v>0.22</v>
      </c>
    </row>
    <row r="12" spans="1:12" ht="14.25" customHeight="1">
      <c r="A12" s="181" t="s">
        <v>74</v>
      </c>
      <c r="B12" s="744">
        <v>2</v>
      </c>
      <c r="C12" s="745">
        <v>1.04</v>
      </c>
      <c r="D12" s="745">
        <v>1.1599999999999999</v>
      </c>
      <c r="E12" s="745">
        <v>1.29</v>
      </c>
      <c r="F12" s="744">
        <v>2</v>
      </c>
      <c r="G12" s="745">
        <v>0.41</v>
      </c>
      <c r="H12" s="745">
        <v>0.45</v>
      </c>
      <c r="I12" s="746">
        <v>0.49</v>
      </c>
    </row>
    <row r="13" spans="1:12" ht="14.25" customHeight="1">
      <c r="A13" s="181" t="s">
        <v>613</v>
      </c>
      <c r="B13" s="744">
        <v>1</v>
      </c>
      <c r="C13" s="745">
        <v>1.5</v>
      </c>
      <c r="D13" s="745">
        <v>1.5</v>
      </c>
      <c r="E13" s="745">
        <v>1.5</v>
      </c>
      <c r="F13" s="744">
        <v>1</v>
      </c>
      <c r="G13" s="745">
        <v>0.4</v>
      </c>
      <c r="H13" s="745">
        <v>0.4</v>
      </c>
      <c r="I13" s="746">
        <v>0.4</v>
      </c>
    </row>
    <row r="14" spans="1:12" ht="14.25" customHeight="1">
      <c r="A14" s="181" t="s">
        <v>76</v>
      </c>
      <c r="B14" s="744">
        <v>1</v>
      </c>
      <c r="C14" s="745">
        <v>1.8</v>
      </c>
      <c r="D14" s="745">
        <v>1.8</v>
      </c>
      <c r="E14" s="745">
        <v>1.8</v>
      </c>
      <c r="F14" s="744">
        <v>1</v>
      </c>
      <c r="G14" s="745">
        <v>0.41</v>
      </c>
      <c r="H14" s="745">
        <v>0.41</v>
      </c>
      <c r="I14" s="746">
        <v>0.41</v>
      </c>
    </row>
    <row r="15" spans="1:12" ht="14.25" customHeight="1">
      <c r="A15" s="181" t="s">
        <v>77</v>
      </c>
      <c r="B15" s="744">
        <v>1</v>
      </c>
      <c r="C15" s="745">
        <v>0.77</v>
      </c>
      <c r="D15" s="745">
        <v>0.77</v>
      </c>
      <c r="E15" s="745">
        <v>0.77</v>
      </c>
      <c r="F15" s="744">
        <v>1</v>
      </c>
      <c r="G15" s="745">
        <v>0.16</v>
      </c>
      <c r="H15" s="745">
        <v>0.16</v>
      </c>
      <c r="I15" s="746">
        <v>0.16</v>
      </c>
    </row>
    <row r="16" spans="1:12" ht="14.25" customHeight="1">
      <c r="A16" s="181" t="s">
        <v>78</v>
      </c>
      <c r="B16" s="744">
        <v>1</v>
      </c>
      <c r="C16" s="745">
        <v>1.04</v>
      </c>
      <c r="D16" s="745">
        <v>1.04</v>
      </c>
      <c r="E16" s="745">
        <v>1.04</v>
      </c>
      <c r="F16" s="744">
        <v>1</v>
      </c>
      <c r="G16" s="745">
        <v>0.26</v>
      </c>
      <c r="H16" s="745">
        <v>0.26</v>
      </c>
      <c r="I16" s="746">
        <v>0.26</v>
      </c>
    </row>
    <row r="17" spans="1:9" ht="14.25" customHeight="1">
      <c r="A17" s="181" t="s">
        <v>79</v>
      </c>
      <c r="B17" s="744">
        <v>2</v>
      </c>
      <c r="C17" s="745">
        <v>0.62</v>
      </c>
      <c r="D17" s="745">
        <v>0.64</v>
      </c>
      <c r="E17" s="745">
        <v>0.66</v>
      </c>
      <c r="F17" s="744">
        <v>2</v>
      </c>
      <c r="G17" s="745">
        <v>0.22</v>
      </c>
      <c r="H17" s="745">
        <v>0.24</v>
      </c>
      <c r="I17" s="746">
        <v>0.27</v>
      </c>
    </row>
    <row r="18" spans="1:9" ht="14.25" customHeight="1">
      <c r="A18" s="181" t="s">
        <v>80</v>
      </c>
      <c r="B18" s="744">
        <v>1</v>
      </c>
      <c r="C18" s="745">
        <v>2.66</v>
      </c>
      <c r="D18" s="745">
        <v>2.66</v>
      </c>
      <c r="E18" s="745">
        <v>2.66</v>
      </c>
      <c r="F18" s="744">
        <v>1</v>
      </c>
      <c r="G18" s="745">
        <v>0.31</v>
      </c>
      <c r="H18" s="745">
        <v>0.31</v>
      </c>
      <c r="I18" s="746">
        <v>0.31</v>
      </c>
    </row>
    <row r="19" spans="1:9" ht="14.25" customHeight="1">
      <c r="A19" s="181" t="s">
        <v>82</v>
      </c>
      <c r="B19" s="744">
        <v>2</v>
      </c>
      <c r="C19" s="745">
        <v>1.06</v>
      </c>
      <c r="D19" s="745">
        <v>1.1100000000000001</v>
      </c>
      <c r="E19" s="745">
        <v>1.1599999999999999</v>
      </c>
      <c r="F19" s="744">
        <v>2</v>
      </c>
      <c r="G19" s="745">
        <v>0.17</v>
      </c>
      <c r="H19" s="745">
        <v>0.2</v>
      </c>
      <c r="I19" s="746">
        <v>0.22</v>
      </c>
    </row>
    <row r="20" spans="1:9" ht="14.25" customHeight="1">
      <c r="A20" s="181" t="s">
        <v>300</v>
      </c>
      <c r="B20" s="744">
        <v>1</v>
      </c>
      <c r="C20" s="745">
        <v>0.46</v>
      </c>
      <c r="D20" s="745">
        <v>0.46</v>
      </c>
      <c r="E20" s="745">
        <v>0.46</v>
      </c>
      <c r="F20" s="744">
        <v>1</v>
      </c>
      <c r="G20" s="745">
        <v>0.16</v>
      </c>
      <c r="H20" s="745">
        <v>0.16</v>
      </c>
      <c r="I20" s="746">
        <v>0.16</v>
      </c>
    </row>
    <row r="21" spans="1:9" ht="14.25" customHeight="1">
      <c r="A21" s="181" t="s">
        <v>84</v>
      </c>
      <c r="B21" s="744">
        <v>1</v>
      </c>
      <c r="C21" s="745">
        <v>1.45</v>
      </c>
      <c r="D21" s="745">
        <v>1.45</v>
      </c>
      <c r="E21" s="745">
        <v>1.45</v>
      </c>
      <c r="F21" s="744">
        <v>1</v>
      </c>
      <c r="G21" s="745">
        <v>0.4</v>
      </c>
      <c r="H21" s="745">
        <v>0.4</v>
      </c>
      <c r="I21" s="746">
        <v>0.4</v>
      </c>
    </row>
    <row r="22" spans="1:9" ht="14.25" customHeight="1">
      <c r="A22" s="181" t="s">
        <v>81</v>
      </c>
      <c r="B22" s="744">
        <v>1</v>
      </c>
      <c r="C22" s="745">
        <v>0.75</v>
      </c>
      <c r="D22" s="745">
        <v>0.75</v>
      </c>
      <c r="E22" s="745">
        <v>0.75</v>
      </c>
      <c r="F22" s="744">
        <v>1</v>
      </c>
      <c r="G22" s="745">
        <v>0.3</v>
      </c>
      <c r="H22" s="745">
        <v>0.3</v>
      </c>
      <c r="I22" s="746">
        <v>0.3</v>
      </c>
    </row>
    <row r="23" spans="1:9" ht="14.25" customHeight="1">
      <c r="A23" s="181" t="s">
        <v>85</v>
      </c>
      <c r="B23" s="744">
        <v>1</v>
      </c>
      <c r="C23" s="745">
        <v>0.91</v>
      </c>
      <c r="D23" s="745">
        <v>0.91</v>
      </c>
      <c r="E23" s="745">
        <v>0.91</v>
      </c>
      <c r="F23" s="744">
        <v>1</v>
      </c>
      <c r="G23" s="745">
        <v>0.35</v>
      </c>
      <c r="H23" s="745">
        <v>0.35</v>
      </c>
      <c r="I23" s="746">
        <v>0.35</v>
      </c>
    </row>
    <row r="24" spans="1:9" ht="14.25" customHeight="1">
      <c r="A24" s="690" t="s">
        <v>298</v>
      </c>
      <c r="B24" s="744">
        <v>1</v>
      </c>
      <c r="C24" s="745">
        <v>4.21</v>
      </c>
      <c r="D24" s="745">
        <v>4.21</v>
      </c>
      <c r="E24" s="745">
        <v>4.21</v>
      </c>
      <c r="F24" s="744">
        <v>1</v>
      </c>
      <c r="G24" s="745">
        <v>0.31</v>
      </c>
      <c r="H24" s="745">
        <v>0.31</v>
      </c>
      <c r="I24" s="746">
        <v>0.31</v>
      </c>
    </row>
    <row r="25" spans="1:9" ht="6.75" customHeight="1"/>
    <row r="26" spans="1:9" ht="14.25" customHeight="1">
      <c r="A26" s="38" t="s">
        <v>665</v>
      </c>
      <c r="B26" s="29"/>
      <c r="C26" s="29"/>
      <c r="D26" s="29"/>
      <c r="E26" s="29"/>
      <c r="F26" s="29"/>
      <c r="G26" s="29"/>
      <c r="H26" s="29"/>
    </row>
    <row r="27" spans="1:9" s="103" customFormat="1" ht="14.25" customHeight="1">
      <c r="A27" s="687" t="s">
        <v>1200</v>
      </c>
      <c r="B27" s="688"/>
      <c r="C27" s="688"/>
      <c r="D27" s="688"/>
      <c r="E27" s="688"/>
      <c r="F27" s="688"/>
      <c r="G27" s="688"/>
      <c r="H27" s="688"/>
    </row>
  </sheetData>
  <customSheetViews>
    <customSheetView guid="{17A61E15-CB34-4E45-B54C-4890B27A542F}" showGridLines="0">
      <selection activeCell="B14" sqref="B14"/>
      <pageMargins left="0.78740157480314965" right="0.78740157480314965" top="0.78740157480314965" bottom="0.78740157480314965" header="0.51181102362204722" footer="0.51181102362204722"/>
      <pageSetup paperSize="9" scale="91" orientation="portrait" r:id="rId1"/>
      <headerFooter alignWithMargins="0"/>
    </customSheetView>
  </customSheetViews>
  <mergeCells count="7">
    <mergeCell ref="G5:I5"/>
    <mergeCell ref="A4:A6"/>
    <mergeCell ref="F5:F6"/>
    <mergeCell ref="B5:B6"/>
    <mergeCell ref="C5:E5"/>
    <mergeCell ref="B4:E4"/>
    <mergeCell ref="F4:I4"/>
  </mergeCells>
  <phoneticPr fontId="6"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89" fitToHeight="0" orientation="landscape" r:id="rId2"/>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showGridLines="0" zoomScaleNormal="100" workbookViewId="0"/>
  </sheetViews>
  <sheetFormatPr defaultRowHeight="12"/>
  <cols>
    <col min="1" max="1" width="28.5703125" style="9" customWidth="1"/>
    <col min="2" max="9" width="12.42578125" style="9" customWidth="1"/>
    <col min="10" max="16384" width="9.140625" style="9"/>
  </cols>
  <sheetData>
    <row r="1" spans="1:12" ht="15" customHeight="1">
      <c r="A1" s="740" t="s">
        <v>1773</v>
      </c>
      <c r="B1" s="13"/>
      <c r="C1" s="13"/>
      <c r="D1" s="13"/>
      <c r="E1" s="13"/>
      <c r="F1" s="13"/>
      <c r="G1" s="13"/>
      <c r="H1" s="13"/>
      <c r="I1" s="13"/>
      <c r="K1" s="2" t="s">
        <v>623</v>
      </c>
      <c r="L1" s="10"/>
    </row>
    <row r="2" spans="1:12" ht="15" customHeight="1">
      <c r="A2" s="765" t="s">
        <v>970</v>
      </c>
      <c r="B2" s="14"/>
      <c r="C2" s="14"/>
      <c r="D2" s="14"/>
      <c r="E2" s="14"/>
      <c r="F2" s="14"/>
      <c r="G2" s="14"/>
      <c r="H2" s="14"/>
      <c r="I2" s="14"/>
      <c r="K2" s="106" t="s">
        <v>624</v>
      </c>
      <c r="L2" s="10"/>
    </row>
    <row r="3" spans="1:12" ht="5.0999999999999996" customHeight="1">
      <c r="A3" s="15"/>
      <c r="B3" s="23"/>
      <c r="C3" s="23"/>
      <c r="D3" s="23"/>
      <c r="E3" s="23"/>
      <c r="F3" s="23"/>
      <c r="G3" s="23"/>
      <c r="H3" s="23"/>
      <c r="I3" s="23"/>
      <c r="K3" s="3"/>
      <c r="L3" s="10"/>
    </row>
    <row r="4" spans="1:12" ht="33" customHeight="1">
      <c r="A4" s="799" t="s">
        <v>1564</v>
      </c>
      <c r="B4" s="822" t="s">
        <v>1573</v>
      </c>
      <c r="C4" s="823"/>
      <c r="D4" s="823"/>
      <c r="E4" s="824"/>
      <c r="F4" s="823" t="s">
        <v>1574</v>
      </c>
      <c r="G4" s="823"/>
      <c r="H4" s="823"/>
      <c r="I4" s="823"/>
    </row>
    <row r="5" spans="1:12" ht="83.25" customHeight="1">
      <c r="A5" s="827"/>
      <c r="B5" s="825" t="s">
        <v>1545</v>
      </c>
      <c r="C5" s="823" t="s">
        <v>1625</v>
      </c>
      <c r="D5" s="823"/>
      <c r="E5" s="824"/>
      <c r="F5" s="799" t="s">
        <v>1545</v>
      </c>
      <c r="G5" s="823" t="s">
        <v>1626</v>
      </c>
      <c r="H5" s="823"/>
      <c r="I5" s="823"/>
    </row>
    <row r="6" spans="1:12" ht="30.75" customHeight="1">
      <c r="A6" s="828"/>
      <c r="B6" s="897"/>
      <c r="C6" s="4" t="s">
        <v>1548</v>
      </c>
      <c r="D6" s="4" t="s">
        <v>1549</v>
      </c>
      <c r="E6" s="4" t="s">
        <v>1550</v>
      </c>
      <c r="F6" s="828"/>
      <c r="G6" s="4" t="s">
        <v>1548</v>
      </c>
      <c r="H6" s="4" t="s">
        <v>1549</v>
      </c>
      <c r="I6" s="5" t="s">
        <v>1550</v>
      </c>
    </row>
    <row r="7" spans="1:12" ht="14.25" customHeight="1">
      <c r="A7" s="686" t="s">
        <v>59</v>
      </c>
      <c r="B7" s="741">
        <v>1</v>
      </c>
      <c r="C7" s="742">
        <v>1.27</v>
      </c>
      <c r="D7" s="742">
        <v>1.27</v>
      </c>
      <c r="E7" s="742">
        <v>1.27</v>
      </c>
      <c r="F7" s="741">
        <v>1</v>
      </c>
      <c r="G7" s="742">
        <v>1.47</v>
      </c>
      <c r="H7" s="742">
        <v>1.47</v>
      </c>
      <c r="I7" s="743">
        <v>1.47</v>
      </c>
    </row>
    <row r="8" spans="1:12" ht="14.25" customHeight="1">
      <c r="A8" s="181" t="s">
        <v>60</v>
      </c>
      <c r="B8" s="27">
        <v>1</v>
      </c>
      <c r="C8" s="11">
        <v>1.34</v>
      </c>
      <c r="D8" s="11">
        <v>1.34</v>
      </c>
      <c r="E8" s="11">
        <v>1.34</v>
      </c>
      <c r="F8" s="744">
        <v>1</v>
      </c>
      <c r="G8" s="745">
        <v>4.38</v>
      </c>
      <c r="H8" s="745">
        <v>4.38</v>
      </c>
      <c r="I8" s="743">
        <v>4.38</v>
      </c>
    </row>
    <row r="9" spans="1:12" ht="14.25" customHeight="1">
      <c r="A9" s="181" t="s">
        <v>61</v>
      </c>
      <c r="B9" s="744">
        <v>1</v>
      </c>
      <c r="C9" s="745">
        <v>0.97</v>
      </c>
      <c r="D9" s="745">
        <v>0.97</v>
      </c>
      <c r="E9" s="745">
        <v>0.97</v>
      </c>
      <c r="F9" s="744">
        <v>2</v>
      </c>
      <c r="G9" s="745">
        <v>4.7300000000000004</v>
      </c>
      <c r="H9" s="745">
        <v>4.93</v>
      </c>
      <c r="I9" s="743">
        <v>5.12</v>
      </c>
    </row>
    <row r="10" spans="1:12" ht="14.25" customHeight="1">
      <c r="A10" s="181" t="s">
        <v>72</v>
      </c>
      <c r="B10" s="744">
        <v>3</v>
      </c>
      <c r="C10" s="745">
        <v>1.27</v>
      </c>
      <c r="D10" s="745">
        <v>1.67</v>
      </c>
      <c r="E10" s="745">
        <v>2.2200000000000002</v>
      </c>
      <c r="F10" s="744">
        <v>5</v>
      </c>
      <c r="G10" s="745">
        <v>4.79</v>
      </c>
      <c r="H10" s="745">
        <v>5.16</v>
      </c>
      <c r="I10" s="743">
        <v>5.51</v>
      </c>
    </row>
    <row r="11" spans="1:12" ht="14.25" customHeight="1">
      <c r="A11" s="181" t="s">
        <v>88</v>
      </c>
      <c r="B11" s="744">
        <v>1</v>
      </c>
      <c r="C11" s="745">
        <v>3.01</v>
      </c>
      <c r="D11" s="745">
        <v>3.01</v>
      </c>
      <c r="E11" s="745">
        <v>3.01</v>
      </c>
      <c r="F11" s="744">
        <v>1</v>
      </c>
      <c r="G11" s="745">
        <v>1.94</v>
      </c>
      <c r="H11" s="745">
        <v>1.94</v>
      </c>
      <c r="I11" s="743">
        <v>1.94</v>
      </c>
    </row>
    <row r="12" spans="1:12" ht="14.25" customHeight="1">
      <c r="A12" s="181" t="s">
        <v>74</v>
      </c>
      <c r="B12" s="744">
        <v>2</v>
      </c>
      <c r="C12" s="745">
        <v>2.59</v>
      </c>
      <c r="D12" s="745">
        <v>2.65</v>
      </c>
      <c r="E12" s="745">
        <v>2.72</v>
      </c>
      <c r="F12" s="744">
        <v>2</v>
      </c>
      <c r="G12" s="745">
        <v>3.94</v>
      </c>
      <c r="H12" s="745">
        <v>4.2</v>
      </c>
      <c r="I12" s="743">
        <v>4.46</v>
      </c>
    </row>
    <row r="13" spans="1:12" ht="14.25" customHeight="1">
      <c r="A13" s="181" t="s">
        <v>613</v>
      </c>
      <c r="B13" s="744">
        <v>1</v>
      </c>
      <c r="C13" s="745">
        <v>2.52</v>
      </c>
      <c r="D13" s="745">
        <v>2.52</v>
      </c>
      <c r="E13" s="745">
        <v>2.52</v>
      </c>
      <c r="F13" s="744">
        <v>1</v>
      </c>
      <c r="G13" s="745">
        <v>2.88</v>
      </c>
      <c r="H13" s="745">
        <v>2.88</v>
      </c>
      <c r="I13" s="743">
        <v>2.88</v>
      </c>
    </row>
    <row r="14" spans="1:12" ht="14.25" customHeight="1">
      <c r="A14" s="181" t="s">
        <v>76</v>
      </c>
      <c r="B14" s="744">
        <v>1</v>
      </c>
      <c r="C14" s="745">
        <v>1.21</v>
      </c>
      <c r="D14" s="745">
        <v>1.21</v>
      </c>
      <c r="E14" s="745">
        <v>1.21</v>
      </c>
      <c r="F14" s="744">
        <v>1</v>
      </c>
      <c r="G14" s="745">
        <v>13.2</v>
      </c>
      <c r="H14" s="745">
        <v>13.2</v>
      </c>
      <c r="I14" s="743">
        <v>13.2</v>
      </c>
    </row>
    <row r="15" spans="1:12" ht="14.25" customHeight="1">
      <c r="A15" s="181" t="s">
        <v>77</v>
      </c>
      <c r="B15" s="744">
        <v>1</v>
      </c>
      <c r="C15" s="745">
        <v>0.95</v>
      </c>
      <c r="D15" s="745">
        <v>0.95</v>
      </c>
      <c r="E15" s="745">
        <v>0.95</v>
      </c>
      <c r="F15" s="744">
        <v>2</v>
      </c>
      <c r="G15" s="745">
        <v>2.2000000000000002</v>
      </c>
      <c r="H15" s="745">
        <v>2.5099999999999998</v>
      </c>
      <c r="I15" s="743">
        <v>2.82</v>
      </c>
    </row>
    <row r="16" spans="1:12" ht="14.25" customHeight="1">
      <c r="A16" s="181" t="s">
        <v>78</v>
      </c>
      <c r="B16" s="744">
        <v>1</v>
      </c>
      <c r="C16" s="745">
        <v>1.33</v>
      </c>
      <c r="D16" s="745">
        <v>1.33</v>
      </c>
      <c r="E16" s="745">
        <v>1.33</v>
      </c>
      <c r="F16" s="744">
        <v>1</v>
      </c>
      <c r="G16" s="745">
        <v>2.0499999999999998</v>
      </c>
      <c r="H16" s="745">
        <v>2.0499999999999998</v>
      </c>
      <c r="I16" s="743">
        <v>2.0499999999999998</v>
      </c>
    </row>
    <row r="17" spans="1:9" ht="14.25" customHeight="1">
      <c r="A17" s="181" t="s">
        <v>79</v>
      </c>
      <c r="B17" s="744">
        <v>2</v>
      </c>
      <c r="C17" s="745">
        <v>0.63</v>
      </c>
      <c r="D17" s="745">
        <v>1.35</v>
      </c>
      <c r="E17" s="745">
        <v>2.0699999999999998</v>
      </c>
      <c r="F17" s="744">
        <v>2</v>
      </c>
      <c r="G17" s="745">
        <v>1.38</v>
      </c>
      <c r="H17" s="745">
        <v>1.44</v>
      </c>
      <c r="I17" s="743">
        <v>1.5</v>
      </c>
    </row>
    <row r="18" spans="1:9" ht="14.25" customHeight="1">
      <c r="A18" s="181" t="s">
        <v>80</v>
      </c>
      <c r="B18" s="744">
        <v>1</v>
      </c>
      <c r="C18" s="745">
        <v>2.04</v>
      </c>
      <c r="D18" s="745">
        <v>2.04</v>
      </c>
      <c r="E18" s="745">
        <v>2.04</v>
      </c>
      <c r="F18" s="744">
        <v>2</v>
      </c>
      <c r="G18" s="745">
        <v>2.7</v>
      </c>
      <c r="H18" s="745">
        <v>2.76</v>
      </c>
      <c r="I18" s="743">
        <v>2.81</v>
      </c>
    </row>
    <row r="19" spans="1:9" ht="14.25" customHeight="1">
      <c r="A19" s="181" t="s">
        <v>82</v>
      </c>
      <c r="B19" s="744">
        <v>2</v>
      </c>
      <c r="C19" s="745">
        <v>1.87</v>
      </c>
      <c r="D19" s="745">
        <v>2.31</v>
      </c>
      <c r="E19" s="745">
        <v>2.74</v>
      </c>
      <c r="F19" s="744">
        <v>2</v>
      </c>
      <c r="G19" s="745">
        <v>3.75</v>
      </c>
      <c r="H19" s="745">
        <v>4.92</v>
      </c>
      <c r="I19" s="743">
        <v>6.09</v>
      </c>
    </row>
    <row r="20" spans="1:9" ht="14.25" customHeight="1">
      <c r="A20" s="181" t="s">
        <v>83</v>
      </c>
      <c r="B20" s="744" t="s">
        <v>683</v>
      </c>
      <c r="C20" s="745" t="s">
        <v>683</v>
      </c>
      <c r="D20" s="745" t="s">
        <v>683</v>
      </c>
      <c r="E20" s="745" t="s">
        <v>683</v>
      </c>
      <c r="F20" s="744">
        <v>1</v>
      </c>
      <c r="G20" s="745">
        <v>3.52</v>
      </c>
      <c r="H20" s="745">
        <v>3.52</v>
      </c>
      <c r="I20" s="743">
        <v>3.52</v>
      </c>
    </row>
    <row r="21" spans="1:9" ht="14.25" customHeight="1">
      <c r="A21" s="181" t="s">
        <v>300</v>
      </c>
      <c r="B21" s="744">
        <v>1</v>
      </c>
      <c r="C21" s="745">
        <v>1.3</v>
      </c>
      <c r="D21" s="745">
        <v>1.3</v>
      </c>
      <c r="E21" s="745">
        <v>1.3</v>
      </c>
      <c r="F21" s="744">
        <v>1</v>
      </c>
      <c r="G21" s="745">
        <v>1.49</v>
      </c>
      <c r="H21" s="745">
        <v>1.49</v>
      </c>
      <c r="I21" s="743">
        <v>1.49</v>
      </c>
    </row>
    <row r="22" spans="1:9" ht="14.25" customHeight="1">
      <c r="A22" s="181" t="s">
        <v>84</v>
      </c>
      <c r="B22" s="744">
        <v>1</v>
      </c>
      <c r="C22" s="745">
        <v>2.1</v>
      </c>
      <c r="D22" s="745">
        <v>2.1</v>
      </c>
      <c r="E22" s="745">
        <v>2.1</v>
      </c>
      <c r="F22" s="744">
        <v>1</v>
      </c>
      <c r="G22" s="745">
        <v>3.43</v>
      </c>
      <c r="H22" s="745">
        <v>3.43</v>
      </c>
      <c r="I22" s="743">
        <v>3.43</v>
      </c>
    </row>
    <row r="23" spans="1:9" ht="14.25" customHeight="1">
      <c r="A23" s="181" t="s">
        <v>81</v>
      </c>
      <c r="B23" s="744">
        <v>1</v>
      </c>
      <c r="C23" s="745">
        <v>0.96</v>
      </c>
      <c r="D23" s="745">
        <v>0.96</v>
      </c>
      <c r="E23" s="745">
        <v>0.96</v>
      </c>
      <c r="F23" s="744">
        <v>1</v>
      </c>
      <c r="G23" s="745">
        <v>3.19</v>
      </c>
      <c r="H23" s="745">
        <v>3.19</v>
      </c>
      <c r="I23" s="743">
        <v>3.19</v>
      </c>
    </row>
    <row r="24" spans="1:9" ht="14.25" customHeight="1">
      <c r="A24" s="181" t="s">
        <v>85</v>
      </c>
      <c r="B24" s="744">
        <v>1</v>
      </c>
      <c r="C24" s="745">
        <v>1.73</v>
      </c>
      <c r="D24" s="745">
        <v>1.73</v>
      </c>
      <c r="E24" s="745">
        <v>1.73</v>
      </c>
      <c r="F24" s="744">
        <v>1</v>
      </c>
      <c r="G24" s="745">
        <v>2.48</v>
      </c>
      <c r="H24" s="745">
        <v>2.48</v>
      </c>
      <c r="I24" s="743">
        <v>2.48</v>
      </c>
    </row>
    <row r="25" spans="1:9" ht="14.25" customHeight="1">
      <c r="A25" s="330" t="s">
        <v>298</v>
      </c>
      <c r="B25" s="744">
        <v>1</v>
      </c>
      <c r="C25" s="745">
        <v>2.5</v>
      </c>
      <c r="D25" s="745">
        <v>2.5</v>
      </c>
      <c r="E25" s="745">
        <v>2.5</v>
      </c>
      <c r="F25" s="744">
        <v>1</v>
      </c>
      <c r="G25" s="745">
        <v>3.82</v>
      </c>
      <c r="H25" s="745">
        <v>3.82</v>
      </c>
      <c r="I25" s="743">
        <v>3.82</v>
      </c>
    </row>
    <row r="26" spans="1:9" ht="5.0999999999999996" customHeight="1">
      <c r="A26" s="7"/>
      <c r="B26" s="25"/>
      <c r="C26" s="25"/>
      <c r="D26" s="25"/>
      <c r="E26" s="25"/>
      <c r="F26" s="25"/>
      <c r="G26" s="25"/>
      <c r="H26" s="25"/>
      <c r="I26" s="25"/>
    </row>
    <row r="27" spans="1:9" ht="14.25" customHeight="1">
      <c r="A27" s="38" t="s">
        <v>665</v>
      </c>
      <c r="B27" s="29"/>
      <c r="C27" s="29"/>
      <c r="D27" s="29"/>
      <c r="E27" s="29"/>
      <c r="F27" s="29"/>
      <c r="G27" s="29"/>
    </row>
    <row r="28" spans="1:9" ht="14.25" customHeight="1">
      <c r="A28" s="687" t="s">
        <v>1200</v>
      </c>
      <c r="B28" s="29"/>
      <c r="C28" s="29"/>
      <c r="D28" s="29"/>
      <c r="E28" s="29"/>
      <c r="F28" s="29"/>
      <c r="G28" s="29"/>
    </row>
  </sheetData>
  <customSheetViews>
    <customSheetView guid="{17A61E15-CB34-4E45-B54C-4890B27A542F}" showGridLines="0">
      <selection activeCell="D22" sqref="D22"/>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G5:I5"/>
    <mergeCell ref="A4:A6"/>
    <mergeCell ref="F5:F6"/>
    <mergeCell ref="B5:B6"/>
    <mergeCell ref="C5:E5"/>
    <mergeCell ref="B4:E4"/>
    <mergeCell ref="F4:I4"/>
  </mergeCells>
  <phoneticPr fontId="6" type="noConversion"/>
  <hyperlinks>
    <hyperlink ref="K1" location="'Spis tablic_Contents'!A1" display="&lt; POWRÓT"/>
    <hyperlink ref="K2" location="'Spis tablic_Contents'!A1" display="&lt; BACK"/>
  </hyperlinks>
  <pageMargins left="0.78740157480314965" right="0.78740157480314965" top="0.78740157480314965" bottom="0.78740157480314965" header="0.51181102362204722" footer="0.51181102362204722"/>
  <pageSetup paperSize="9" scale="90" fitToHeight="0" orientation="landscape" r:id="rId2"/>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5"/>
  <sheetViews>
    <sheetView showGridLines="0" zoomScaleNormal="100" workbookViewId="0">
      <pane ySplit="6" topLeftCell="A7" activePane="bottomLeft" state="frozen"/>
      <selection activeCell="H35" sqref="H35"/>
      <selection pane="bottomLeft"/>
    </sheetView>
  </sheetViews>
  <sheetFormatPr defaultRowHeight="12"/>
  <cols>
    <col min="1" max="1" width="27.5703125" style="37" customWidth="1"/>
    <col min="2" max="7" width="12.28515625" style="37" customWidth="1"/>
    <col min="8" max="253" width="9.140625" style="37"/>
    <col min="254" max="254" width="24" style="37" customWidth="1"/>
    <col min="255" max="255" width="11.85546875" style="37" customWidth="1"/>
    <col min="256" max="261" width="10.7109375" style="37" customWidth="1"/>
    <col min="262" max="262" width="12.5703125" style="37" customWidth="1"/>
    <col min="263" max="263" width="5.140625" style="37" customWidth="1"/>
    <col min="264" max="509" width="9.140625" style="37"/>
    <col min="510" max="510" width="24" style="37" customWidth="1"/>
    <col min="511" max="511" width="11.85546875" style="37" customWidth="1"/>
    <col min="512" max="517" width="10.7109375" style="37" customWidth="1"/>
    <col min="518" max="518" width="12.5703125" style="37" customWidth="1"/>
    <col min="519" max="519" width="5.140625" style="37" customWidth="1"/>
    <col min="520" max="765" width="9.140625" style="37"/>
    <col min="766" max="766" width="24" style="37" customWidth="1"/>
    <col min="767" max="767" width="11.85546875" style="37" customWidth="1"/>
    <col min="768" max="773" width="10.7109375" style="37" customWidth="1"/>
    <col min="774" max="774" width="12.5703125" style="37" customWidth="1"/>
    <col min="775" max="775" width="5.140625" style="37" customWidth="1"/>
    <col min="776" max="1021" width="9.140625" style="37"/>
    <col min="1022" max="1022" width="24" style="37" customWidth="1"/>
    <col min="1023" max="1023" width="11.85546875" style="37" customWidth="1"/>
    <col min="1024" max="1029" width="10.7109375" style="37" customWidth="1"/>
    <col min="1030" max="1030" width="12.5703125" style="37" customWidth="1"/>
    <col min="1031" max="1031" width="5.140625" style="37" customWidth="1"/>
    <col min="1032" max="1277" width="9.140625" style="37"/>
    <col min="1278" max="1278" width="24" style="37" customWidth="1"/>
    <col min="1279" max="1279" width="11.85546875" style="37" customWidth="1"/>
    <col min="1280" max="1285" width="10.7109375" style="37" customWidth="1"/>
    <col min="1286" max="1286" width="12.5703125" style="37" customWidth="1"/>
    <col min="1287" max="1287" width="5.140625" style="37" customWidth="1"/>
    <col min="1288" max="1533" width="9.140625" style="37"/>
    <col min="1534" max="1534" width="24" style="37" customWidth="1"/>
    <col min="1535" max="1535" width="11.85546875" style="37" customWidth="1"/>
    <col min="1536" max="1541" width="10.7109375" style="37" customWidth="1"/>
    <col min="1542" max="1542" width="12.5703125" style="37" customWidth="1"/>
    <col min="1543" max="1543" width="5.140625" style="37" customWidth="1"/>
    <col min="1544" max="1789" width="9.140625" style="37"/>
    <col min="1790" max="1790" width="24" style="37" customWidth="1"/>
    <col min="1791" max="1791" width="11.85546875" style="37" customWidth="1"/>
    <col min="1792" max="1797" width="10.7109375" style="37" customWidth="1"/>
    <col min="1798" max="1798" width="12.5703125" style="37" customWidth="1"/>
    <col min="1799" max="1799" width="5.140625" style="37" customWidth="1"/>
    <col min="1800" max="2045" width="9.140625" style="37"/>
    <col min="2046" max="2046" width="24" style="37" customWidth="1"/>
    <col min="2047" max="2047" width="11.85546875" style="37" customWidth="1"/>
    <col min="2048" max="2053" width="10.7109375" style="37" customWidth="1"/>
    <col min="2054" max="2054" width="12.5703125" style="37" customWidth="1"/>
    <col min="2055" max="2055" width="5.140625" style="37" customWidth="1"/>
    <col min="2056" max="2301" width="9.140625" style="37"/>
    <col min="2302" max="2302" width="24" style="37" customWidth="1"/>
    <col min="2303" max="2303" width="11.85546875" style="37" customWidth="1"/>
    <col min="2304" max="2309" width="10.7109375" style="37" customWidth="1"/>
    <col min="2310" max="2310" width="12.5703125" style="37" customWidth="1"/>
    <col min="2311" max="2311" width="5.140625" style="37" customWidth="1"/>
    <col min="2312" max="2557" width="9.140625" style="37"/>
    <col min="2558" max="2558" width="24" style="37" customWidth="1"/>
    <col min="2559" max="2559" width="11.85546875" style="37" customWidth="1"/>
    <col min="2560" max="2565" width="10.7109375" style="37" customWidth="1"/>
    <col min="2566" max="2566" width="12.5703125" style="37" customWidth="1"/>
    <col min="2567" max="2567" width="5.140625" style="37" customWidth="1"/>
    <col min="2568" max="2813" width="9.140625" style="37"/>
    <col min="2814" max="2814" width="24" style="37" customWidth="1"/>
    <col min="2815" max="2815" width="11.85546875" style="37" customWidth="1"/>
    <col min="2816" max="2821" width="10.7109375" style="37" customWidth="1"/>
    <col min="2822" max="2822" width="12.5703125" style="37" customWidth="1"/>
    <col min="2823" max="2823" width="5.140625" style="37" customWidth="1"/>
    <col min="2824" max="3069" width="9.140625" style="37"/>
    <col min="3070" max="3070" width="24" style="37" customWidth="1"/>
    <col min="3071" max="3071" width="11.85546875" style="37" customWidth="1"/>
    <col min="3072" max="3077" width="10.7109375" style="37" customWidth="1"/>
    <col min="3078" max="3078" width="12.5703125" style="37" customWidth="1"/>
    <col min="3079" max="3079" width="5.140625" style="37" customWidth="1"/>
    <col min="3080" max="3325" width="9.140625" style="37"/>
    <col min="3326" max="3326" width="24" style="37" customWidth="1"/>
    <col min="3327" max="3327" width="11.85546875" style="37" customWidth="1"/>
    <col min="3328" max="3333" width="10.7109375" style="37" customWidth="1"/>
    <col min="3334" max="3334" width="12.5703125" style="37" customWidth="1"/>
    <col min="3335" max="3335" width="5.140625" style="37" customWidth="1"/>
    <col min="3336" max="3581" width="9.140625" style="37"/>
    <col min="3582" max="3582" width="24" style="37" customWidth="1"/>
    <col min="3583" max="3583" width="11.85546875" style="37" customWidth="1"/>
    <col min="3584" max="3589" width="10.7109375" style="37" customWidth="1"/>
    <col min="3590" max="3590" width="12.5703125" style="37" customWidth="1"/>
    <col min="3591" max="3591" width="5.140625" style="37" customWidth="1"/>
    <col min="3592" max="3837" width="9.140625" style="37"/>
    <col min="3838" max="3838" width="24" style="37" customWidth="1"/>
    <col min="3839" max="3839" width="11.85546875" style="37" customWidth="1"/>
    <col min="3840" max="3845" width="10.7109375" style="37" customWidth="1"/>
    <col min="3846" max="3846" width="12.5703125" style="37" customWidth="1"/>
    <col min="3847" max="3847" width="5.140625" style="37" customWidth="1"/>
    <col min="3848" max="4093" width="9.140625" style="37"/>
    <col min="4094" max="4094" width="24" style="37" customWidth="1"/>
    <col min="4095" max="4095" width="11.85546875" style="37" customWidth="1"/>
    <col min="4096" max="4101" width="10.7109375" style="37" customWidth="1"/>
    <col min="4102" max="4102" width="12.5703125" style="37" customWidth="1"/>
    <col min="4103" max="4103" width="5.140625" style="37" customWidth="1"/>
    <col min="4104" max="4349" width="9.140625" style="37"/>
    <col min="4350" max="4350" width="24" style="37" customWidth="1"/>
    <col min="4351" max="4351" width="11.85546875" style="37" customWidth="1"/>
    <col min="4352" max="4357" width="10.7109375" style="37" customWidth="1"/>
    <col min="4358" max="4358" width="12.5703125" style="37" customWidth="1"/>
    <col min="4359" max="4359" width="5.140625" style="37" customWidth="1"/>
    <col min="4360" max="4605" width="9.140625" style="37"/>
    <col min="4606" max="4606" width="24" style="37" customWidth="1"/>
    <col min="4607" max="4607" width="11.85546875" style="37" customWidth="1"/>
    <col min="4608" max="4613" width="10.7109375" style="37" customWidth="1"/>
    <col min="4614" max="4614" width="12.5703125" style="37" customWidth="1"/>
    <col min="4615" max="4615" width="5.140625" style="37" customWidth="1"/>
    <col min="4616" max="4861" width="9.140625" style="37"/>
    <col min="4862" max="4862" width="24" style="37" customWidth="1"/>
    <col min="4863" max="4863" width="11.85546875" style="37" customWidth="1"/>
    <col min="4864" max="4869" width="10.7109375" style="37" customWidth="1"/>
    <col min="4870" max="4870" width="12.5703125" style="37" customWidth="1"/>
    <col min="4871" max="4871" width="5.140625" style="37" customWidth="1"/>
    <col min="4872" max="5117" width="9.140625" style="37"/>
    <col min="5118" max="5118" width="24" style="37" customWidth="1"/>
    <col min="5119" max="5119" width="11.85546875" style="37" customWidth="1"/>
    <col min="5120" max="5125" width="10.7109375" style="37" customWidth="1"/>
    <col min="5126" max="5126" width="12.5703125" style="37" customWidth="1"/>
    <col min="5127" max="5127" width="5.140625" style="37" customWidth="1"/>
    <col min="5128" max="5373" width="9.140625" style="37"/>
    <col min="5374" max="5374" width="24" style="37" customWidth="1"/>
    <col min="5375" max="5375" width="11.85546875" style="37" customWidth="1"/>
    <col min="5376" max="5381" width="10.7109375" style="37" customWidth="1"/>
    <col min="5382" max="5382" width="12.5703125" style="37" customWidth="1"/>
    <col min="5383" max="5383" width="5.140625" style="37" customWidth="1"/>
    <col min="5384" max="5629" width="9.140625" style="37"/>
    <col min="5630" max="5630" width="24" style="37" customWidth="1"/>
    <col min="5631" max="5631" width="11.85546875" style="37" customWidth="1"/>
    <col min="5632" max="5637" width="10.7109375" style="37" customWidth="1"/>
    <col min="5638" max="5638" width="12.5703125" style="37" customWidth="1"/>
    <col min="5639" max="5639" width="5.140625" style="37" customWidth="1"/>
    <col min="5640" max="5885" width="9.140625" style="37"/>
    <col min="5886" max="5886" width="24" style="37" customWidth="1"/>
    <col min="5887" max="5887" width="11.85546875" style="37" customWidth="1"/>
    <col min="5888" max="5893" width="10.7109375" style="37" customWidth="1"/>
    <col min="5894" max="5894" width="12.5703125" style="37" customWidth="1"/>
    <col min="5895" max="5895" width="5.140625" style="37" customWidth="1"/>
    <col min="5896" max="6141" width="9.140625" style="37"/>
    <col min="6142" max="6142" width="24" style="37" customWidth="1"/>
    <col min="6143" max="6143" width="11.85546875" style="37" customWidth="1"/>
    <col min="6144" max="6149" width="10.7109375" style="37" customWidth="1"/>
    <col min="6150" max="6150" width="12.5703125" style="37" customWidth="1"/>
    <col min="6151" max="6151" width="5.140625" style="37" customWidth="1"/>
    <col min="6152" max="6397" width="9.140625" style="37"/>
    <col min="6398" max="6398" width="24" style="37" customWidth="1"/>
    <col min="6399" max="6399" width="11.85546875" style="37" customWidth="1"/>
    <col min="6400" max="6405" width="10.7109375" style="37" customWidth="1"/>
    <col min="6406" max="6406" width="12.5703125" style="37" customWidth="1"/>
    <col min="6407" max="6407" width="5.140625" style="37" customWidth="1"/>
    <col min="6408" max="6653" width="9.140625" style="37"/>
    <col min="6654" max="6654" width="24" style="37" customWidth="1"/>
    <col min="6655" max="6655" width="11.85546875" style="37" customWidth="1"/>
    <col min="6656" max="6661" width="10.7109375" style="37" customWidth="1"/>
    <col min="6662" max="6662" width="12.5703125" style="37" customWidth="1"/>
    <col min="6663" max="6663" width="5.140625" style="37" customWidth="1"/>
    <col min="6664" max="6909" width="9.140625" style="37"/>
    <col min="6910" max="6910" width="24" style="37" customWidth="1"/>
    <col min="6911" max="6911" width="11.85546875" style="37" customWidth="1"/>
    <col min="6912" max="6917" width="10.7109375" style="37" customWidth="1"/>
    <col min="6918" max="6918" width="12.5703125" style="37" customWidth="1"/>
    <col min="6919" max="6919" width="5.140625" style="37" customWidth="1"/>
    <col min="6920" max="7165" width="9.140625" style="37"/>
    <col min="7166" max="7166" width="24" style="37" customWidth="1"/>
    <col min="7167" max="7167" width="11.85546875" style="37" customWidth="1"/>
    <col min="7168" max="7173" width="10.7109375" style="37" customWidth="1"/>
    <col min="7174" max="7174" width="12.5703125" style="37" customWidth="1"/>
    <col min="7175" max="7175" width="5.140625" style="37" customWidth="1"/>
    <col min="7176" max="7421" width="9.140625" style="37"/>
    <col min="7422" max="7422" width="24" style="37" customWidth="1"/>
    <col min="7423" max="7423" width="11.85546875" style="37" customWidth="1"/>
    <col min="7424" max="7429" width="10.7109375" style="37" customWidth="1"/>
    <col min="7430" max="7430" width="12.5703125" style="37" customWidth="1"/>
    <col min="7431" max="7431" width="5.140625" style="37" customWidth="1"/>
    <col min="7432" max="7677" width="9.140625" style="37"/>
    <col min="7678" max="7678" width="24" style="37" customWidth="1"/>
    <col min="7679" max="7679" width="11.85546875" style="37" customWidth="1"/>
    <col min="7680" max="7685" width="10.7109375" style="37" customWidth="1"/>
    <col min="7686" max="7686" width="12.5703125" style="37" customWidth="1"/>
    <col min="7687" max="7687" width="5.140625" style="37" customWidth="1"/>
    <col min="7688" max="7933" width="9.140625" style="37"/>
    <col min="7934" max="7934" width="24" style="37" customWidth="1"/>
    <col min="7935" max="7935" width="11.85546875" style="37" customWidth="1"/>
    <col min="7936" max="7941" width="10.7109375" style="37" customWidth="1"/>
    <col min="7942" max="7942" width="12.5703125" style="37" customWidth="1"/>
    <col min="7943" max="7943" width="5.140625" style="37" customWidth="1"/>
    <col min="7944" max="8189" width="9.140625" style="37"/>
    <col min="8190" max="8190" width="24" style="37" customWidth="1"/>
    <col min="8191" max="8191" width="11.85546875" style="37" customWidth="1"/>
    <col min="8192" max="8197" width="10.7109375" style="37" customWidth="1"/>
    <col min="8198" max="8198" width="12.5703125" style="37" customWidth="1"/>
    <col min="8199" max="8199" width="5.140625" style="37" customWidth="1"/>
    <col min="8200" max="8445" width="9.140625" style="37"/>
    <col min="8446" max="8446" width="24" style="37" customWidth="1"/>
    <col min="8447" max="8447" width="11.85546875" style="37" customWidth="1"/>
    <col min="8448" max="8453" width="10.7109375" style="37" customWidth="1"/>
    <col min="8454" max="8454" width="12.5703125" style="37" customWidth="1"/>
    <col min="8455" max="8455" width="5.140625" style="37" customWidth="1"/>
    <col min="8456" max="8701" width="9.140625" style="37"/>
    <col min="8702" max="8702" width="24" style="37" customWidth="1"/>
    <col min="8703" max="8703" width="11.85546875" style="37" customWidth="1"/>
    <col min="8704" max="8709" width="10.7109375" style="37" customWidth="1"/>
    <col min="8710" max="8710" width="12.5703125" style="37" customWidth="1"/>
    <col min="8711" max="8711" width="5.140625" style="37" customWidth="1"/>
    <col min="8712" max="8957" width="9.140625" style="37"/>
    <col min="8958" max="8958" width="24" style="37" customWidth="1"/>
    <col min="8959" max="8959" width="11.85546875" style="37" customWidth="1"/>
    <col min="8960" max="8965" width="10.7109375" style="37" customWidth="1"/>
    <col min="8966" max="8966" width="12.5703125" style="37" customWidth="1"/>
    <col min="8967" max="8967" width="5.140625" style="37" customWidth="1"/>
    <col min="8968" max="9213" width="9.140625" style="37"/>
    <col min="9214" max="9214" width="24" style="37" customWidth="1"/>
    <col min="9215" max="9215" width="11.85546875" style="37" customWidth="1"/>
    <col min="9216" max="9221" width="10.7109375" style="37" customWidth="1"/>
    <col min="9222" max="9222" width="12.5703125" style="37" customWidth="1"/>
    <col min="9223" max="9223" width="5.140625" style="37" customWidth="1"/>
    <col min="9224" max="9469" width="9.140625" style="37"/>
    <col min="9470" max="9470" width="24" style="37" customWidth="1"/>
    <col min="9471" max="9471" width="11.85546875" style="37" customWidth="1"/>
    <col min="9472" max="9477" width="10.7109375" style="37" customWidth="1"/>
    <col min="9478" max="9478" width="12.5703125" style="37" customWidth="1"/>
    <col min="9479" max="9479" width="5.140625" style="37" customWidth="1"/>
    <col min="9480" max="9725" width="9.140625" style="37"/>
    <col min="9726" max="9726" width="24" style="37" customWidth="1"/>
    <col min="9727" max="9727" width="11.85546875" style="37" customWidth="1"/>
    <col min="9728" max="9733" width="10.7109375" style="37" customWidth="1"/>
    <col min="9734" max="9734" width="12.5703125" style="37" customWidth="1"/>
    <col min="9735" max="9735" width="5.140625" style="37" customWidth="1"/>
    <col min="9736" max="9981" width="9.140625" style="37"/>
    <col min="9982" max="9982" width="24" style="37" customWidth="1"/>
    <col min="9983" max="9983" width="11.85546875" style="37" customWidth="1"/>
    <col min="9984" max="9989" width="10.7109375" style="37" customWidth="1"/>
    <col min="9990" max="9990" width="12.5703125" style="37" customWidth="1"/>
    <col min="9991" max="9991" width="5.140625" style="37" customWidth="1"/>
    <col min="9992" max="10237" width="9.140625" style="37"/>
    <col min="10238" max="10238" width="24" style="37" customWidth="1"/>
    <col min="10239" max="10239" width="11.85546875" style="37" customWidth="1"/>
    <col min="10240" max="10245" width="10.7109375" style="37" customWidth="1"/>
    <col min="10246" max="10246" width="12.5703125" style="37" customWidth="1"/>
    <col min="10247" max="10247" width="5.140625" style="37" customWidth="1"/>
    <col min="10248" max="10493" width="9.140625" style="37"/>
    <col min="10494" max="10494" width="24" style="37" customWidth="1"/>
    <col min="10495" max="10495" width="11.85546875" style="37" customWidth="1"/>
    <col min="10496" max="10501" width="10.7109375" style="37" customWidth="1"/>
    <col min="10502" max="10502" width="12.5703125" style="37" customWidth="1"/>
    <col min="10503" max="10503" width="5.140625" style="37" customWidth="1"/>
    <col min="10504" max="10749" width="9.140625" style="37"/>
    <col min="10750" max="10750" width="24" style="37" customWidth="1"/>
    <col min="10751" max="10751" width="11.85546875" style="37" customWidth="1"/>
    <col min="10752" max="10757" width="10.7109375" style="37" customWidth="1"/>
    <col min="10758" max="10758" width="12.5703125" style="37" customWidth="1"/>
    <col min="10759" max="10759" width="5.140625" style="37" customWidth="1"/>
    <col min="10760" max="11005" width="9.140625" style="37"/>
    <col min="11006" max="11006" width="24" style="37" customWidth="1"/>
    <col min="11007" max="11007" width="11.85546875" style="37" customWidth="1"/>
    <col min="11008" max="11013" width="10.7109375" style="37" customWidth="1"/>
    <col min="11014" max="11014" width="12.5703125" style="37" customWidth="1"/>
    <col min="11015" max="11015" width="5.140625" style="37" customWidth="1"/>
    <col min="11016" max="11261" width="9.140625" style="37"/>
    <col min="11262" max="11262" width="24" style="37" customWidth="1"/>
    <col min="11263" max="11263" width="11.85546875" style="37" customWidth="1"/>
    <col min="11264" max="11269" width="10.7109375" style="37" customWidth="1"/>
    <col min="11270" max="11270" width="12.5703125" style="37" customWidth="1"/>
    <col min="11271" max="11271" width="5.140625" style="37" customWidth="1"/>
    <col min="11272" max="11517" width="9.140625" style="37"/>
    <col min="11518" max="11518" width="24" style="37" customWidth="1"/>
    <col min="11519" max="11519" width="11.85546875" style="37" customWidth="1"/>
    <col min="11520" max="11525" width="10.7109375" style="37" customWidth="1"/>
    <col min="11526" max="11526" width="12.5703125" style="37" customWidth="1"/>
    <col min="11527" max="11527" width="5.140625" style="37" customWidth="1"/>
    <col min="11528" max="11773" width="9.140625" style="37"/>
    <col min="11774" max="11774" width="24" style="37" customWidth="1"/>
    <col min="11775" max="11775" width="11.85546875" style="37" customWidth="1"/>
    <col min="11776" max="11781" width="10.7109375" style="37" customWidth="1"/>
    <col min="11782" max="11782" width="12.5703125" style="37" customWidth="1"/>
    <col min="11783" max="11783" width="5.140625" style="37" customWidth="1"/>
    <col min="11784" max="12029" width="9.140625" style="37"/>
    <col min="12030" max="12030" width="24" style="37" customWidth="1"/>
    <col min="12031" max="12031" width="11.85546875" style="37" customWidth="1"/>
    <col min="12032" max="12037" width="10.7109375" style="37" customWidth="1"/>
    <col min="12038" max="12038" width="12.5703125" style="37" customWidth="1"/>
    <col min="12039" max="12039" width="5.140625" style="37" customWidth="1"/>
    <col min="12040" max="12285" width="9.140625" style="37"/>
    <col min="12286" max="12286" width="24" style="37" customWidth="1"/>
    <col min="12287" max="12287" width="11.85546875" style="37" customWidth="1"/>
    <col min="12288" max="12293" width="10.7109375" style="37" customWidth="1"/>
    <col min="12294" max="12294" width="12.5703125" style="37" customWidth="1"/>
    <col min="12295" max="12295" width="5.140625" style="37" customWidth="1"/>
    <col min="12296" max="12541" width="9.140625" style="37"/>
    <col min="12542" max="12542" width="24" style="37" customWidth="1"/>
    <col min="12543" max="12543" width="11.85546875" style="37" customWidth="1"/>
    <col min="12544" max="12549" width="10.7109375" style="37" customWidth="1"/>
    <col min="12550" max="12550" width="12.5703125" style="37" customWidth="1"/>
    <col min="12551" max="12551" width="5.140625" style="37" customWidth="1"/>
    <col min="12552" max="12797" width="9.140625" style="37"/>
    <col min="12798" max="12798" width="24" style="37" customWidth="1"/>
    <col min="12799" max="12799" width="11.85546875" style="37" customWidth="1"/>
    <col min="12800" max="12805" width="10.7109375" style="37" customWidth="1"/>
    <col min="12806" max="12806" width="12.5703125" style="37" customWidth="1"/>
    <col min="12807" max="12807" width="5.140625" style="37" customWidth="1"/>
    <col min="12808" max="13053" width="9.140625" style="37"/>
    <col min="13054" max="13054" width="24" style="37" customWidth="1"/>
    <col min="13055" max="13055" width="11.85546875" style="37" customWidth="1"/>
    <col min="13056" max="13061" width="10.7109375" style="37" customWidth="1"/>
    <col min="13062" max="13062" width="12.5703125" style="37" customWidth="1"/>
    <col min="13063" max="13063" width="5.140625" style="37" customWidth="1"/>
    <col min="13064" max="13309" width="9.140625" style="37"/>
    <col min="13310" max="13310" width="24" style="37" customWidth="1"/>
    <col min="13311" max="13311" width="11.85546875" style="37" customWidth="1"/>
    <col min="13312" max="13317" width="10.7109375" style="37" customWidth="1"/>
    <col min="13318" max="13318" width="12.5703125" style="37" customWidth="1"/>
    <col min="13319" max="13319" width="5.140625" style="37" customWidth="1"/>
    <col min="13320" max="13565" width="9.140625" style="37"/>
    <col min="13566" max="13566" width="24" style="37" customWidth="1"/>
    <col min="13567" max="13567" width="11.85546875" style="37" customWidth="1"/>
    <col min="13568" max="13573" width="10.7109375" style="37" customWidth="1"/>
    <col min="13574" max="13574" width="12.5703125" style="37" customWidth="1"/>
    <col min="13575" max="13575" width="5.140625" style="37" customWidth="1"/>
    <col min="13576" max="13821" width="9.140625" style="37"/>
    <col min="13822" max="13822" width="24" style="37" customWidth="1"/>
    <col min="13823" max="13823" width="11.85546875" style="37" customWidth="1"/>
    <col min="13824" max="13829" width="10.7109375" style="37" customWidth="1"/>
    <col min="13830" max="13830" width="12.5703125" style="37" customWidth="1"/>
    <col min="13831" max="13831" width="5.140625" style="37" customWidth="1"/>
    <col min="13832" max="14077" width="9.140625" style="37"/>
    <col min="14078" max="14078" width="24" style="37" customWidth="1"/>
    <col min="14079" max="14079" width="11.85546875" style="37" customWidth="1"/>
    <col min="14080" max="14085" width="10.7109375" style="37" customWidth="1"/>
    <col min="14086" max="14086" width="12.5703125" style="37" customWidth="1"/>
    <col min="14087" max="14087" width="5.140625" style="37" customWidth="1"/>
    <col min="14088" max="14333" width="9.140625" style="37"/>
    <col min="14334" max="14334" width="24" style="37" customWidth="1"/>
    <col min="14335" max="14335" width="11.85546875" style="37" customWidth="1"/>
    <col min="14336" max="14341" width="10.7109375" style="37" customWidth="1"/>
    <col min="14342" max="14342" width="12.5703125" style="37" customWidth="1"/>
    <col min="14343" max="14343" width="5.140625" style="37" customWidth="1"/>
    <col min="14344" max="14589" width="9.140625" style="37"/>
    <col min="14590" max="14590" width="24" style="37" customWidth="1"/>
    <col min="14591" max="14591" width="11.85546875" style="37" customWidth="1"/>
    <col min="14592" max="14597" width="10.7109375" style="37" customWidth="1"/>
    <col min="14598" max="14598" width="12.5703125" style="37" customWidth="1"/>
    <col min="14599" max="14599" width="5.140625" style="37" customWidth="1"/>
    <col min="14600" max="14845" width="9.140625" style="37"/>
    <col min="14846" max="14846" width="24" style="37" customWidth="1"/>
    <col min="14847" max="14847" width="11.85546875" style="37" customWidth="1"/>
    <col min="14848" max="14853" width="10.7109375" style="37" customWidth="1"/>
    <col min="14854" max="14854" width="12.5703125" style="37" customWidth="1"/>
    <col min="14855" max="14855" width="5.140625" style="37" customWidth="1"/>
    <col min="14856" max="15101" width="9.140625" style="37"/>
    <col min="15102" max="15102" width="24" style="37" customWidth="1"/>
    <col min="15103" max="15103" width="11.85546875" style="37" customWidth="1"/>
    <col min="15104" max="15109" width="10.7109375" style="37" customWidth="1"/>
    <col min="15110" max="15110" width="12.5703125" style="37" customWidth="1"/>
    <col min="15111" max="15111" width="5.140625" style="37" customWidth="1"/>
    <col min="15112" max="15357" width="9.140625" style="37"/>
    <col min="15358" max="15358" width="24" style="37" customWidth="1"/>
    <col min="15359" max="15359" width="11.85546875" style="37" customWidth="1"/>
    <col min="15360" max="15365" width="10.7109375" style="37" customWidth="1"/>
    <col min="15366" max="15366" width="12.5703125" style="37" customWidth="1"/>
    <col min="15367" max="15367" width="5.140625" style="37" customWidth="1"/>
    <col min="15368" max="15613" width="9.140625" style="37"/>
    <col min="15614" max="15614" width="24" style="37" customWidth="1"/>
    <col min="15615" max="15615" width="11.85546875" style="37" customWidth="1"/>
    <col min="15616" max="15621" width="10.7109375" style="37" customWidth="1"/>
    <col min="15622" max="15622" width="12.5703125" style="37" customWidth="1"/>
    <col min="15623" max="15623" width="5.140625" style="37" customWidth="1"/>
    <col min="15624" max="15869" width="9.140625" style="37"/>
    <col min="15870" max="15870" width="24" style="37" customWidth="1"/>
    <col min="15871" max="15871" width="11.85546875" style="37" customWidth="1"/>
    <col min="15872" max="15877" width="10.7109375" style="37" customWidth="1"/>
    <col min="15878" max="15878" width="12.5703125" style="37" customWidth="1"/>
    <col min="15879" max="15879" width="5.140625" style="37" customWidth="1"/>
    <col min="15880" max="16125" width="9.140625" style="37"/>
    <col min="16126" max="16126" width="24" style="37" customWidth="1"/>
    <col min="16127" max="16127" width="11.85546875" style="37" customWidth="1"/>
    <col min="16128" max="16133" width="10.7109375" style="37" customWidth="1"/>
    <col min="16134" max="16134" width="12.5703125" style="37" customWidth="1"/>
    <col min="16135" max="16135" width="5.140625" style="37" customWidth="1"/>
    <col min="16136" max="16384" width="9.140625" style="37"/>
  </cols>
  <sheetData>
    <row r="1" spans="1:26" ht="14.25" customHeight="1">
      <c r="A1" s="461" t="s">
        <v>1774</v>
      </c>
      <c r="B1" s="550"/>
      <c r="C1" s="550"/>
      <c r="D1" s="550"/>
      <c r="E1" s="550"/>
      <c r="F1" s="550"/>
      <c r="G1" s="550"/>
      <c r="I1" s="2" t="s">
        <v>623</v>
      </c>
      <c r="J1" s="10"/>
    </row>
    <row r="2" spans="1:26" ht="14.25" customHeight="1">
      <c r="A2" s="462" t="s">
        <v>666</v>
      </c>
      <c r="B2" s="550"/>
      <c r="C2" s="550"/>
      <c r="D2" s="550"/>
      <c r="E2" s="550"/>
      <c r="F2" s="550"/>
      <c r="G2" s="550"/>
      <c r="I2" s="106" t="s">
        <v>624</v>
      </c>
      <c r="J2" s="10"/>
    </row>
    <row r="3" spans="1:26" ht="14.25" customHeight="1">
      <c r="A3" s="765" t="s">
        <v>671</v>
      </c>
      <c r="B3" s="693"/>
      <c r="C3" s="693"/>
      <c r="D3" s="693"/>
      <c r="E3" s="693"/>
      <c r="F3" s="693"/>
      <c r="G3" s="693"/>
    </row>
    <row r="4" spans="1:26" ht="14.25" customHeight="1">
      <c r="A4" s="765" t="s">
        <v>672</v>
      </c>
      <c r="B4" s="645"/>
      <c r="C4" s="645"/>
      <c r="D4" s="645"/>
      <c r="E4" s="645"/>
      <c r="F4" s="645"/>
      <c r="G4" s="645"/>
    </row>
    <row r="5" spans="1:26" ht="5.0999999999999996" customHeight="1">
      <c r="A5" s="23"/>
      <c r="B5" s="23"/>
      <c r="C5" s="23"/>
      <c r="D5" s="23"/>
      <c r="E5" s="23"/>
      <c r="F5" s="15"/>
      <c r="G5" s="15"/>
    </row>
    <row r="6" spans="1:26" ht="40.5" customHeight="1">
      <c r="A6" s="140" t="s">
        <v>1575</v>
      </c>
      <c r="B6" s="4">
        <v>2000</v>
      </c>
      <c r="C6" s="4">
        <v>2005</v>
      </c>
      <c r="D6" s="139">
        <v>2010</v>
      </c>
      <c r="E6" s="4">
        <v>2015</v>
      </c>
      <c r="F6" s="139">
        <v>2017</v>
      </c>
      <c r="G6" s="139">
        <v>2018</v>
      </c>
    </row>
    <row r="7" spans="1:26" ht="35.1" customHeight="1">
      <c r="A7" s="794" t="s">
        <v>1579</v>
      </c>
      <c r="B7" s="794"/>
      <c r="C7" s="794"/>
      <c r="D7" s="794"/>
      <c r="E7" s="794"/>
      <c r="F7" s="794"/>
      <c r="G7" s="794"/>
      <c r="N7" s="934"/>
      <c r="O7" s="934"/>
      <c r="P7" s="934"/>
      <c r="Q7" s="934"/>
      <c r="R7" s="934"/>
      <c r="S7" s="934"/>
      <c r="T7" s="934"/>
      <c r="U7" s="934"/>
      <c r="V7" s="934"/>
      <c r="W7" s="934"/>
      <c r="X7" s="934"/>
      <c r="Y7" s="934"/>
      <c r="Z7" s="934"/>
    </row>
    <row r="8" spans="1:26" ht="14.25" customHeight="1">
      <c r="A8" s="181" t="s">
        <v>239</v>
      </c>
      <c r="B8" s="11">
        <v>0.34</v>
      </c>
      <c r="C8" s="394">
        <v>0.27</v>
      </c>
      <c r="D8" s="11">
        <v>0.3</v>
      </c>
      <c r="E8" s="11">
        <v>0.17</v>
      </c>
      <c r="F8" s="353">
        <v>0.21</v>
      </c>
      <c r="G8" s="353">
        <v>0.16</v>
      </c>
      <c r="N8" s="935"/>
      <c r="O8" s="935"/>
      <c r="P8" s="935"/>
      <c r="Q8" s="935"/>
      <c r="R8" s="935"/>
      <c r="S8" s="935"/>
      <c r="T8" s="935"/>
      <c r="U8" s="935"/>
      <c r="V8" s="935"/>
      <c r="W8" s="935"/>
      <c r="X8" s="935"/>
      <c r="Y8" s="935"/>
      <c r="Z8" s="935"/>
    </row>
    <row r="9" spans="1:26" ht="14.25" customHeight="1">
      <c r="A9" s="181" t="s">
        <v>609</v>
      </c>
      <c r="B9" s="691">
        <v>0.3479563296154165</v>
      </c>
      <c r="C9" s="692">
        <v>0.34755113678084737</v>
      </c>
      <c r="D9" s="11">
        <v>0.28000000000000003</v>
      </c>
      <c r="E9" s="11">
        <v>0.22</v>
      </c>
      <c r="F9" s="353">
        <v>0.23</v>
      </c>
      <c r="G9" s="353">
        <v>0.15</v>
      </c>
    </row>
    <row r="10" spans="1:26" ht="14.25" customHeight="1">
      <c r="A10" s="7" t="s">
        <v>1618</v>
      </c>
      <c r="B10" s="11">
        <v>0.59</v>
      </c>
      <c r="C10" s="394">
        <v>0.37</v>
      </c>
      <c r="D10" s="11">
        <v>0.43</v>
      </c>
      <c r="E10" s="11">
        <v>0.21</v>
      </c>
      <c r="F10" s="353" t="s">
        <v>699</v>
      </c>
      <c r="G10" s="353" t="s">
        <v>699</v>
      </c>
    </row>
    <row r="11" spans="1:26" ht="14.25" customHeight="1">
      <c r="A11" s="181" t="s">
        <v>610</v>
      </c>
      <c r="B11" s="11">
        <v>0.48</v>
      </c>
      <c r="C11" s="394">
        <v>0.34</v>
      </c>
      <c r="D11" s="11">
        <v>0.34</v>
      </c>
      <c r="E11" s="11">
        <v>0.33</v>
      </c>
      <c r="F11" s="353">
        <v>0.31</v>
      </c>
      <c r="G11" s="353">
        <v>0.2</v>
      </c>
    </row>
    <row r="12" spans="1:26" ht="14.25" customHeight="1">
      <c r="A12" s="181" t="s">
        <v>611</v>
      </c>
      <c r="B12" s="11">
        <v>0.71</v>
      </c>
      <c r="C12" s="394">
        <v>0.89</v>
      </c>
      <c r="D12" s="11">
        <v>1.46</v>
      </c>
      <c r="E12" s="11">
        <v>0.93</v>
      </c>
      <c r="F12" s="353">
        <v>1.33</v>
      </c>
      <c r="G12" s="353">
        <v>1.24</v>
      </c>
    </row>
    <row r="13" spans="1:26" ht="35.1" customHeight="1">
      <c r="A13" s="936" t="s">
        <v>1580</v>
      </c>
      <c r="B13" s="936"/>
      <c r="C13" s="936"/>
      <c r="D13" s="936"/>
      <c r="E13" s="936"/>
      <c r="F13" s="936"/>
      <c r="G13" s="936"/>
    </row>
    <row r="14" spans="1:26" ht="14.25" customHeight="1">
      <c r="A14" s="181" t="s">
        <v>239</v>
      </c>
      <c r="B14" s="11">
        <v>0.3</v>
      </c>
      <c r="C14" s="394">
        <v>0.24</v>
      </c>
      <c r="D14" s="11">
        <v>0.28999999999999998</v>
      </c>
      <c r="E14" s="11">
        <v>0.2</v>
      </c>
      <c r="F14" s="353">
        <v>0.27</v>
      </c>
      <c r="G14" s="353">
        <v>0.2</v>
      </c>
    </row>
    <row r="15" spans="1:26" ht="14.25" customHeight="1">
      <c r="A15" s="181" t="s">
        <v>609</v>
      </c>
      <c r="B15" s="691">
        <v>0.26418440768569867</v>
      </c>
      <c r="C15" s="692">
        <v>0.2871012230599172</v>
      </c>
      <c r="D15" s="691">
        <v>0.26982629947119408</v>
      </c>
      <c r="E15" s="11">
        <v>0.25</v>
      </c>
      <c r="F15" s="353">
        <v>0.3</v>
      </c>
      <c r="G15" s="353">
        <v>0.19</v>
      </c>
      <c r="N15" s="935"/>
      <c r="O15" s="935"/>
      <c r="P15" s="935"/>
      <c r="Q15" s="935"/>
      <c r="R15" s="935"/>
      <c r="S15" s="935"/>
      <c r="T15" s="935"/>
      <c r="U15" s="935"/>
      <c r="V15" s="935"/>
      <c r="W15" s="935"/>
      <c r="X15" s="935"/>
      <c r="Y15" s="935"/>
      <c r="Z15" s="935"/>
    </row>
    <row r="16" spans="1:26" ht="14.25" customHeight="1">
      <c r="A16" s="7" t="s">
        <v>1618</v>
      </c>
      <c r="B16" s="11">
        <v>0.3</v>
      </c>
      <c r="C16" s="394">
        <v>0.25</v>
      </c>
      <c r="D16" s="11">
        <v>0.28000000000000003</v>
      </c>
      <c r="E16" s="11">
        <v>0.17</v>
      </c>
      <c r="F16" s="353" t="s">
        <v>699</v>
      </c>
      <c r="G16" s="353" t="s">
        <v>699</v>
      </c>
    </row>
    <row r="17" spans="1:27" ht="14.25" customHeight="1">
      <c r="A17" s="181" t="s">
        <v>610</v>
      </c>
      <c r="B17" s="11">
        <v>0.28999999999999998</v>
      </c>
      <c r="C17" s="394">
        <v>0.22</v>
      </c>
      <c r="D17" s="11">
        <v>0.24</v>
      </c>
      <c r="E17" s="11">
        <v>0.26</v>
      </c>
      <c r="F17" s="353">
        <v>0.31</v>
      </c>
      <c r="G17" s="353">
        <v>0.21</v>
      </c>
    </row>
    <row r="18" spans="1:27" ht="14.25" customHeight="1">
      <c r="A18" s="181" t="s">
        <v>611</v>
      </c>
      <c r="B18" s="11">
        <v>1.1100000000000001</v>
      </c>
      <c r="C18" s="394">
        <v>0.92</v>
      </c>
      <c r="D18" s="11">
        <v>0.98</v>
      </c>
      <c r="E18" s="11">
        <v>0.74</v>
      </c>
      <c r="F18" s="353">
        <v>1.33</v>
      </c>
      <c r="G18" s="353">
        <v>1.36</v>
      </c>
    </row>
    <row r="19" spans="1:27" ht="35.1" customHeight="1">
      <c r="A19" s="936" t="s">
        <v>1576</v>
      </c>
      <c r="B19" s="936"/>
      <c r="C19" s="936"/>
      <c r="D19" s="936"/>
      <c r="E19" s="936"/>
      <c r="F19" s="936"/>
      <c r="G19" s="936"/>
    </row>
    <row r="20" spans="1:27" ht="14.25" customHeight="1">
      <c r="A20" s="181" t="s">
        <v>239</v>
      </c>
      <c r="B20" s="11">
        <v>0.3</v>
      </c>
      <c r="C20" s="394">
        <v>0.23</v>
      </c>
      <c r="D20" s="11">
        <v>0.3</v>
      </c>
      <c r="E20" s="11">
        <v>0.19</v>
      </c>
      <c r="F20" s="353">
        <v>0.24</v>
      </c>
      <c r="G20" s="353">
        <v>0.2</v>
      </c>
    </row>
    <row r="21" spans="1:27" ht="14.25" customHeight="1">
      <c r="A21" s="181" t="s">
        <v>609</v>
      </c>
      <c r="B21" s="11">
        <v>0.32</v>
      </c>
      <c r="C21" s="394">
        <v>0.34</v>
      </c>
      <c r="D21" s="11">
        <v>0.34</v>
      </c>
      <c r="E21" s="11">
        <v>0.34</v>
      </c>
      <c r="F21" s="353">
        <v>0.4</v>
      </c>
      <c r="G21" s="353">
        <v>0.28000000000000003</v>
      </c>
      <c r="O21" s="935"/>
      <c r="P21" s="935"/>
      <c r="Q21" s="935"/>
      <c r="R21" s="935"/>
      <c r="S21" s="935"/>
      <c r="T21" s="935"/>
      <c r="U21" s="935"/>
      <c r="V21" s="935"/>
      <c r="W21" s="935"/>
      <c r="X21" s="935"/>
      <c r="Y21" s="935"/>
      <c r="Z21" s="935"/>
      <c r="AA21" s="935"/>
    </row>
    <row r="22" spans="1:27" ht="14.25" customHeight="1">
      <c r="A22" s="7" t="s">
        <v>1242</v>
      </c>
      <c r="B22" s="11">
        <v>0.45</v>
      </c>
      <c r="C22" s="394">
        <v>0.35</v>
      </c>
      <c r="D22" s="11">
        <v>0.4</v>
      </c>
      <c r="E22" s="11">
        <v>0.2</v>
      </c>
      <c r="F22" s="353" t="s">
        <v>699</v>
      </c>
      <c r="G22" s="353" t="s">
        <v>699</v>
      </c>
    </row>
    <row r="23" spans="1:27" ht="14.25" customHeight="1">
      <c r="A23" s="181" t="s">
        <v>610</v>
      </c>
      <c r="B23" s="11">
        <v>0.42</v>
      </c>
      <c r="C23" s="394">
        <v>0.35</v>
      </c>
      <c r="D23" s="11">
        <v>0.38</v>
      </c>
      <c r="E23" s="11">
        <v>0.34</v>
      </c>
      <c r="F23" s="353">
        <v>0.41</v>
      </c>
      <c r="G23" s="353">
        <v>0.26</v>
      </c>
    </row>
    <row r="24" spans="1:27" ht="14.25" customHeight="1">
      <c r="A24" s="181" t="s">
        <v>611</v>
      </c>
      <c r="B24" s="11">
        <v>0.47</v>
      </c>
      <c r="C24" s="394">
        <v>0.45</v>
      </c>
      <c r="D24" s="11">
        <v>0.7</v>
      </c>
      <c r="E24" s="11">
        <v>0.34</v>
      </c>
      <c r="F24" s="353">
        <v>0.63</v>
      </c>
      <c r="G24" s="353">
        <v>0.6</v>
      </c>
    </row>
    <row r="25" spans="1:27" ht="35.1" customHeight="1">
      <c r="A25" s="936" t="s">
        <v>1577</v>
      </c>
      <c r="B25" s="936"/>
      <c r="C25" s="936"/>
      <c r="D25" s="936"/>
      <c r="E25" s="936"/>
      <c r="F25" s="936"/>
      <c r="G25" s="936"/>
    </row>
    <row r="26" spans="1:27" ht="14.25" customHeight="1">
      <c r="A26" s="181" t="s">
        <v>239</v>
      </c>
      <c r="B26" s="11">
        <v>13.6</v>
      </c>
      <c r="C26" s="394">
        <v>12.6</v>
      </c>
      <c r="D26" s="11">
        <v>11.7</v>
      </c>
      <c r="E26" s="11">
        <v>4.9638</v>
      </c>
      <c r="F26" s="353">
        <v>5.8</v>
      </c>
      <c r="G26" s="353">
        <v>3.8</v>
      </c>
    </row>
    <row r="27" spans="1:27" ht="14.25" customHeight="1">
      <c r="A27" s="181" t="s">
        <v>109</v>
      </c>
      <c r="B27" s="11">
        <v>20.385795422735601</v>
      </c>
      <c r="C27" s="394">
        <v>11.436753278100868</v>
      </c>
      <c r="D27" s="11">
        <v>8.1890489344353927</v>
      </c>
      <c r="E27" s="691">
        <v>6.1396197786367148</v>
      </c>
      <c r="F27" s="353">
        <v>6.0065820488599178</v>
      </c>
      <c r="G27" s="353">
        <v>4.5999999999999996</v>
      </c>
    </row>
    <row r="28" spans="1:27" ht="14.25" customHeight="1">
      <c r="A28" s="7" t="s">
        <v>1242</v>
      </c>
      <c r="B28" s="11">
        <v>11</v>
      </c>
      <c r="C28" s="394">
        <v>10.1</v>
      </c>
      <c r="D28" s="11">
        <v>7.2</v>
      </c>
      <c r="E28" s="11">
        <v>3.3582999999999998</v>
      </c>
      <c r="F28" s="353" t="s">
        <v>699</v>
      </c>
      <c r="G28" s="353" t="s">
        <v>699</v>
      </c>
    </row>
    <row r="29" spans="1:27" ht="14.25" customHeight="1">
      <c r="A29" s="181" t="s">
        <v>610</v>
      </c>
      <c r="B29" s="11">
        <v>14.3</v>
      </c>
      <c r="C29" s="394">
        <v>11.4</v>
      </c>
      <c r="D29" s="11">
        <v>7</v>
      </c>
      <c r="E29" s="11">
        <v>6.4</v>
      </c>
      <c r="F29" s="353">
        <v>5.4</v>
      </c>
      <c r="G29" s="353">
        <v>2.9</v>
      </c>
    </row>
    <row r="30" spans="1:27" ht="14.25" customHeight="1">
      <c r="A30" s="181" t="s">
        <v>611</v>
      </c>
      <c r="B30" s="11">
        <v>35.700000000000003</v>
      </c>
      <c r="C30" s="394">
        <v>34.200000000000003</v>
      </c>
      <c r="D30" s="11">
        <v>41.8</v>
      </c>
      <c r="E30" s="11">
        <v>28.4</v>
      </c>
      <c r="F30" s="353">
        <v>42.8</v>
      </c>
      <c r="G30" s="353">
        <v>28.4</v>
      </c>
    </row>
    <row r="31" spans="1:27" ht="14.25" customHeight="1">
      <c r="A31" s="7"/>
      <c r="B31" s="394"/>
      <c r="C31" s="394"/>
      <c r="D31" s="394"/>
      <c r="E31" s="394"/>
      <c r="F31" s="25"/>
      <c r="G31" s="25"/>
    </row>
    <row r="32" spans="1:27" ht="18.75" customHeight="1">
      <c r="A32" s="937" t="s">
        <v>1241</v>
      </c>
      <c r="B32" s="937"/>
      <c r="C32" s="937"/>
      <c r="D32" s="937"/>
      <c r="E32" s="937"/>
      <c r="F32" s="937"/>
      <c r="G32" s="937"/>
    </row>
    <row r="33" spans="1:7" ht="51.75" customHeight="1">
      <c r="A33" s="792" t="s">
        <v>669</v>
      </c>
      <c r="B33" s="792"/>
      <c r="C33" s="792"/>
      <c r="D33" s="792"/>
      <c r="E33" s="792"/>
      <c r="F33" s="792"/>
      <c r="G33" s="792"/>
    </row>
    <row r="34" spans="1:7" ht="18.75" customHeight="1">
      <c r="A34" s="793" t="s">
        <v>1578</v>
      </c>
      <c r="B34" s="793"/>
      <c r="C34" s="793"/>
      <c r="D34" s="793"/>
      <c r="E34" s="793"/>
      <c r="F34" s="793"/>
      <c r="G34" s="793"/>
    </row>
    <row r="35" spans="1:7" ht="51" customHeight="1">
      <c r="A35" s="793" t="s">
        <v>1587</v>
      </c>
      <c r="B35" s="793"/>
      <c r="C35" s="793"/>
      <c r="D35" s="793"/>
      <c r="E35" s="793"/>
      <c r="F35" s="793"/>
      <c r="G35" s="793"/>
    </row>
  </sheetData>
  <customSheetViews>
    <customSheetView guid="{17A61E15-CB34-4E45-B54C-4890B27A542F}" showGridLines="0">
      <pane ySplit="6" topLeftCell="A7" activePane="bottomLeft" state="frozen"/>
      <selection pane="bottomLeft" activeCell="O1" sqref="O1"/>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2">
    <mergeCell ref="A33:G33"/>
    <mergeCell ref="A35:G35"/>
    <mergeCell ref="A34:G34"/>
    <mergeCell ref="N7:Z7"/>
    <mergeCell ref="N8:Z8"/>
    <mergeCell ref="N15:Z15"/>
    <mergeCell ref="O21:AA21"/>
    <mergeCell ref="A7:G7"/>
    <mergeCell ref="A13:G13"/>
    <mergeCell ref="A19:G19"/>
    <mergeCell ref="A25:G25"/>
    <mergeCell ref="A32:G32"/>
  </mergeCells>
  <phoneticPr fontId="6" type="noConversion"/>
  <hyperlinks>
    <hyperlink ref="I1" location="'Spis tablic_Contents'!A1" display="&lt; POWRÓT"/>
    <hyperlink ref="I2" location="'Spis tablic_Contents'!A1" display="&lt; BACK"/>
  </hyperlinks>
  <pageMargins left="0.78740157480314965" right="0.78740157480314965" top="0.78740157480314965" bottom="0.78740157480314965" header="0.51181102362204722" footer="0.51181102362204722"/>
  <pageSetup paperSize="9" scale="72" fitToHeight="0" orientation="portrait" r:id="rId2"/>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9"/>
  <sheetViews>
    <sheetView showGridLines="0" zoomScaleNormal="100" workbookViewId="0">
      <pane ySplit="6" topLeftCell="A7" activePane="bottomLeft" state="frozen"/>
      <selection activeCell="H35" sqref="H35"/>
      <selection pane="bottomLeft"/>
    </sheetView>
  </sheetViews>
  <sheetFormatPr defaultRowHeight="12"/>
  <cols>
    <col min="1" max="1" width="28.85546875" style="1" customWidth="1"/>
    <col min="2" max="7" width="10.85546875" style="1" customWidth="1"/>
    <col min="8" max="253" width="9.140625" style="1"/>
    <col min="254" max="254" width="24.28515625" style="1" bestFit="1" customWidth="1"/>
    <col min="255" max="509" width="9.140625" style="1"/>
    <col min="510" max="510" width="24.28515625" style="1" bestFit="1" customWidth="1"/>
    <col min="511" max="765" width="9.140625" style="1"/>
    <col min="766" max="766" width="24.28515625" style="1" bestFit="1" customWidth="1"/>
    <col min="767" max="1021" width="9.140625" style="1"/>
    <col min="1022" max="1022" width="24.28515625" style="1" bestFit="1" customWidth="1"/>
    <col min="1023" max="1277" width="9.140625" style="1"/>
    <col min="1278" max="1278" width="24.28515625" style="1" bestFit="1" customWidth="1"/>
    <col min="1279" max="1533" width="9.140625" style="1"/>
    <col min="1534" max="1534" width="24.28515625" style="1" bestFit="1" customWidth="1"/>
    <col min="1535" max="1789" width="9.140625" style="1"/>
    <col min="1790" max="1790" width="24.28515625" style="1" bestFit="1" customWidth="1"/>
    <col min="1791" max="2045" width="9.140625" style="1"/>
    <col min="2046" max="2046" width="24.28515625" style="1" bestFit="1" customWidth="1"/>
    <col min="2047" max="2301" width="9.140625" style="1"/>
    <col min="2302" max="2302" width="24.28515625" style="1" bestFit="1" customWidth="1"/>
    <col min="2303" max="2557" width="9.140625" style="1"/>
    <col min="2558" max="2558" width="24.28515625" style="1" bestFit="1" customWidth="1"/>
    <col min="2559" max="2813" width="9.140625" style="1"/>
    <col min="2814" max="2814" width="24.28515625" style="1" bestFit="1" customWidth="1"/>
    <col min="2815" max="3069" width="9.140625" style="1"/>
    <col min="3070" max="3070" width="24.28515625" style="1" bestFit="1" customWidth="1"/>
    <col min="3071" max="3325" width="9.140625" style="1"/>
    <col min="3326" max="3326" width="24.28515625" style="1" bestFit="1" customWidth="1"/>
    <col min="3327" max="3581" width="9.140625" style="1"/>
    <col min="3582" max="3582" width="24.28515625" style="1" bestFit="1" customWidth="1"/>
    <col min="3583" max="3837" width="9.140625" style="1"/>
    <col min="3838" max="3838" width="24.28515625" style="1" bestFit="1" customWidth="1"/>
    <col min="3839" max="4093" width="9.140625" style="1"/>
    <col min="4094" max="4094" width="24.28515625" style="1" bestFit="1" customWidth="1"/>
    <col min="4095" max="4349" width="9.140625" style="1"/>
    <col min="4350" max="4350" width="24.28515625" style="1" bestFit="1" customWidth="1"/>
    <col min="4351" max="4605" width="9.140625" style="1"/>
    <col min="4606" max="4606" width="24.28515625" style="1" bestFit="1" customWidth="1"/>
    <col min="4607" max="4861" width="9.140625" style="1"/>
    <col min="4862" max="4862" width="24.28515625" style="1" bestFit="1" customWidth="1"/>
    <col min="4863" max="5117" width="9.140625" style="1"/>
    <col min="5118" max="5118" width="24.28515625" style="1" bestFit="1" customWidth="1"/>
    <col min="5119" max="5373" width="9.140625" style="1"/>
    <col min="5374" max="5374" width="24.28515625" style="1" bestFit="1" customWidth="1"/>
    <col min="5375" max="5629" width="9.140625" style="1"/>
    <col min="5630" max="5630" width="24.28515625" style="1" bestFit="1" customWidth="1"/>
    <col min="5631" max="5885" width="9.140625" style="1"/>
    <col min="5886" max="5886" width="24.28515625" style="1" bestFit="1" customWidth="1"/>
    <col min="5887" max="6141" width="9.140625" style="1"/>
    <col min="6142" max="6142" width="24.28515625" style="1" bestFit="1" customWidth="1"/>
    <col min="6143" max="6397" width="9.140625" style="1"/>
    <col min="6398" max="6398" width="24.28515625" style="1" bestFit="1" customWidth="1"/>
    <col min="6399" max="6653" width="9.140625" style="1"/>
    <col min="6654" max="6654" width="24.28515625" style="1" bestFit="1" customWidth="1"/>
    <col min="6655" max="6909" width="9.140625" style="1"/>
    <col min="6910" max="6910" width="24.28515625" style="1" bestFit="1" customWidth="1"/>
    <col min="6911" max="7165" width="9.140625" style="1"/>
    <col min="7166" max="7166" width="24.28515625" style="1" bestFit="1" customWidth="1"/>
    <col min="7167" max="7421" width="9.140625" style="1"/>
    <col min="7422" max="7422" width="24.28515625" style="1" bestFit="1" customWidth="1"/>
    <col min="7423" max="7677" width="9.140625" style="1"/>
    <col min="7678" max="7678" width="24.28515625" style="1" bestFit="1" customWidth="1"/>
    <col min="7679" max="7933" width="9.140625" style="1"/>
    <col min="7934" max="7934" width="24.28515625" style="1" bestFit="1" customWidth="1"/>
    <col min="7935" max="8189" width="9.140625" style="1"/>
    <col min="8190" max="8190" width="24.28515625" style="1" bestFit="1" customWidth="1"/>
    <col min="8191" max="8445" width="9.140625" style="1"/>
    <col min="8446" max="8446" width="24.28515625" style="1" bestFit="1" customWidth="1"/>
    <col min="8447" max="8701" width="9.140625" style="1"/>
    <col min="8702" max="8702" width="24.28515625" style="1" bestFit="1" customWidth="1"/>
    <col min="8703" max="8957" width="9.140625" style="1"/>
    <col min="8958" max="8958" width="24.28515625" style="1" bestFit="1" customWidth="1"/>
    <col min="8959" max="9213" width="9.140625" style="1"/>
    <col min="9214" max="9214" width="24.28515625" style="1" bestFit="1" customWidth="1"/>
    <col min="9215" max="9469" width="9.140625" style="1"/>
    <col min="9470" max="9470" width="24.28515625" style="1" bestFit="1" customWidth="1"/>
    <col min="9471" max="9725" width="9.140625" style="1"/>
    <col min="9726" max="9726" width="24.28515625" style="1" bestFit="1" customWidth="1"/>
    <col min="9727" max="9981" width="9.140625" style="1"/>
    <col min="9982" max="9982" width="24.28515625" style="1" bestFit="1" customWidth="1"/>
    <col min="9983" max="10237" width="9.140625" style="1"/>
    <col min="10238" max="10238" width="24.28515625" style="1" bestFit="1" customWidth="1"/>
    <col min="10239" max="10493" width="9.140625" style="1"/>
    <col min="10494" max="10494" width="24.28515625" style="1" bestFit="1" customWidth="1"/>
    <col min="10495" max="10749" width="9.140625" style="1"/>
    <col min="10750" max="10750" width="24.28515625" style="1" bestFit="1" customWidth="1"/>
    <col min="10751" max="11005" width="9.140625" style="1"/>
    <col min="11006" max="11006" width="24.28515625" style="1" bestFit="1" customWidth="1"/>
    <col min="11007" max="11261" width="9.140625" style="1"/>
    <col min="11262" max="11262" width="24.28515625" style="1" bestFit="1" customWidth="1"/>
    <col min="11263" max="11517" width="9.140625" style="1"/>
    <col min="11518" max="11518" width="24.28515625" style="1" bestFit="1" customWidth="1"/>
    <col min="11519" max="11773" width="9.140625" style="1"/>
    <col min="11774" max="11774" width="24.28515625" style="1" bestFit="1" customWidth="1"/>
    <col min="11775" max="12029" width="9.140625" style="1"/>
    <col min="12030" max="12030" width="24.28515625" style="1" bestFit="1" customWidth="1"/>
    <col min="12031" max="12285" width="9.140625" style="1"/>
    <col min="12286" max="12286" width="24.28515625" style="1" bestFit="1" customWidth="1"/>
    <col min="12287" max="12541" width="9.140625" style="1"/>
    <col min="12542" max="12542" width="24.28515625" style="1" bestFit="1" customWidth="1"/>
    <col min="12543" max="12797" width="9.140625" style="1"/>
    <col min="12798" max="12798" width="24.28515625" style="1" bestFit="1" customWidth="1"/>
    <col min="12799" max="13053" width="9.140625" style="1"/>
    <col min="13054" max="13054" width="24.28515625" style="1" bestFit="1" customWidth="1"/>
    <col min="13055" max="13309" width="9.140625" style="1"/>
    <col min="13310" max="13310" width="24.28515625" style="1" bestFit="1" customWidth="1"/>
    <col min="13311" max="13565" width="9.140625" style="1"/>
    <col min="13566" max="13566" width="24.28515625" style="1" bestFit="1" customWidth="1"/>
    <col min="13567" max="13821" width="9.140625" style="1"/>
    <col min="13822" max="13822" width="24.28515625" style="1" bestFit="1" customWidth="1"/>
    <col min="13823" max="14077" width="9.140625" style="1"/>
    <col min="14078" max="14078" width="24.28515625" style="1" bestFit="1" customWidth="1"/>
    <col min="14079" max="14333" width="9.140625" style="1"/>
    <col min="14334" max="14334" width="24.28515625" style="1" bestFit="1" customWidth="1"/>
    <col min="14335" max="14589" width="9.140625" style="1"/>
    <col min="14590" max="14590" width="24.28515625" style="1" bestFit="1" customWidth="1"/>
    <col min="14591" max="14845" width="9.140625" style="1"/>
    <col min="14846" max="14846" width="24.28515625" style="1" bestFit="1" customWidth="1"/>
    <col min="14847" max="15101" width="9.140625" style="1"/>
    <col min="15102" max="15102" width="24.28515625" style="1" bestFit="1" customWidth="1"/>
    <col min="15103" max="15357" width="9.140625" style="1"/>
    <col min="15358" max="15358" width="24.28515625" style="1" bestFit="1" customWidth="1"/>
    <col min="15359" max="15613" width="9.140625" style="1"/>
    <col min="15614" max="15614" width="24.28515625" style="1" bestFit="1" customWidth="1"/>
    <col min="15615" max="15869" width="9.140625" style="1"/>
    <col min="15870" max="15870" width="24.28515625" style="1" bestFit="1" customWidth="1"/>
    <col min="15871" max="16125" width="9.140625" style="1"/>
    <col min="16126" max="16126" width="24.28515625" style="1" bestFit="1" customWidth="1"/>
    <col min="16127" max="16384" width="9.140625" style="1"/>
  </cols>
  <sheetData>
    <row r="1" spans="1:9" ht="12.75" customHeight="1">
      <c r="A1" s="336" t="s">
        <v>1775</v>
      </c>
      <c r="B1" s="16"/>
      <c r="C1" s="16"/>
      <c r="D1" s="16"/>
      <c r="E1" s="694"/>
      <c r="F1" s="37"/>
      <c r="G1" s="695"/>
      <c r="I1" s="2" t="s">
        <v>623</v>
      </c>
    </row>
    <row r="2" spans="1:9" ht="12.75" customHeight="1">
      <c r="A2" s="703" t="s">
        <v>666</v>
      </c>
      <c r="B2" s="16"/>
      <c r="C2" s="16"/>
      <c r="D2" s="16"/>
      <c r="E2" s="694"/>
      <c r="F2" s="37"/>
      <c r="G2" s="327"/>
      <c r="I2" s="106" t="s">
        <v>624</v>
      </c>
    </row>
    <row r="3" spans="1:9" ht="12.75" customHeight="1">
      <c r="A3" s="459" t="s">
        <v>926</v>
      </c>
      <c r="B3" s="17"/>
      <c r="C3" s="17"/>
      <c r="D3" s="17"/>
      <c r="E3" s="696"/>
      <c r="F3" s="37"/>
      <c r="G3" s="37"/>
    </row>
    <row r="4" spans="1:9" ht="12.75" customHeight="1">
      <c r="A4" s="459" t="s">
        <v>672</v>
      </c>
      <c r="B4" s="136"/>
      <c r="C4" s="136"/>
      <c r="D4" s="136"/>
      <c r="E4" s="349"/>
      <c r="F4" s="37"/>
      <c r="G4" s="37"/>
    </row>
    <row r="5" spans="1:9" ht="6.75" customHeight="1">
      <c r="A5" s="304"/>
      <c r="B5" s="697"/>
      <c r="C5" s="697"/>
      <c r="D5" s="697"/>
      <c r="E5" s="698"/>
      <c r="F5" s="37"/>
      <c r="G5" s="37"/>
    </row>
    <row r="6" spans="1:9" ht="36.75" customHeight="1">
      <c r="A6" s="141" t="s">
        <v>1575</v>
      </c>
      <c r="B6" s="139">
        <v>2000</v>
      </c>
      <c r="C6" s="139">
        <v>2005</v>
      </c>
      <c r="D6" s="139">
        <v>2010</v>
      </c>
      <c r="E6" s="699">
        <v>2015</v>
      </c>
      <c r="F6" s="700">
        <v>2017</v>
      </c>
      <c r="G6" s="700">
        <v>2018</v>
      </c>
    </row>
    <row r="7" spans="1:9" ht="35.1" customHeight="1">
      <c r="A7" s="798" t="s">
        <v>1617</v>
      </c>
      <c r="B7" s="798"/>
      <c r="C7" s="798"/>
      <c r="D7" s="798"/>
      <c r="E7" s="798"/>
      <c r="F7" s="798"/>
      <c r="G7" s="798"/>
    </row>
    <row r="8" spans="1:9" ht="14.25" customHeight="1">
      <c r="A8" s="111" t="s">
        <v>239</v>
      </c>
      <c r="B8" s="11">
        <v>0.56999999999999995</v>
      </c>
      <c r="C8" s="11">
        <v>0.56000000000000005</v>
      </c>
      <c r="D8" s="11">
        <v>0.33</v>
      </c>
      <c r="E8" s="11">
        <v>0.35</v>
      </c>
      <c r="F8" s="343">
        <v>0.25</v>
      </c>
      <c r="G8" s="344">
        <v>0.31</v>
      </c>
    </row>
    <row r="9" spans="1:9" ht="14.25" customHeight="1">
      <c r="A9" s="111" t="s">
        <v>609</v>
      </c>
      <c r="B9" s="11">
        <v>0.61</v>
      </c>
      <c r="C9" s="11">
        <v>0.5</v>
      </c>
      <c r="D9" s="11">
        <v>0.38</v>
      </c>
      <c r="E9" s="11">
        <v>0.35</v>
      </c>
      <c r="F9" s="343">
        <v>0.25</v>
      </c>
      <c r="G9" s="344">
        <v>0.25</v>
      </c>
    </row>
    <row r="10" spans="1:9" ht="14.25" customHeight="1">
      <c r="A10" s="701" t="s">
        <v>1243</v>
      </c>
      <c r="B10" s="11">
        <v>1.1100000000000001</v>
      </c>
      <c r="C10" s="11">
        <v>0.75</v>
      </c>
      <c r="D10" s="11">
        <v>0.51</v>
      </c>
      <c r="E10" s="11">
        <v>0.6</v>
      </c>
      <c r="F10" s="11" t="s">
        <v>699</v>
      </c>
      <c r="G10" s="344" t="s">
        <v>699</v>
      </c>
    </row>
    <row r="11" spans="1:9" ht="14.25" customHeight="1">
      <c r="A11" s="111" t="s">
        <v>610</v>
      </c>
      <c r="B11" s="11">
        <v>0.82</v>
      </c>
      <c r="C11" s="11">
        <v>0.69</v>
      </c>
      <c r="D11" s="11">
        <v>0.47</v>
      </c>
      <c r="E11" s="11">
        <v>0.63</v>
      </c>
      <c r="F11" s="343">
        <v>0.41</v>
      </c>
      <c r="G11" s="344">
        <v>0.38</v>
      </c>
    </row>
    <row r="12" spans="1:9" ht="14.25" customHeight="1">
      <c r="A12" s="111" t="s">
        <v>611</v>
      </c>
      <c r="B12" s="11">
        <v>0.69</v>
      </c>
      <c r="C12" s="11">
        <v>0.7</v>
      </c>
      <c r="D12" s="11">
        <v>1.1100000000000001</v>
      </c>
      <c r="E12" s="11">
        <v>1.04</v>
      </c>
      <c r="F12" s="343">
        <v>1.06</v>
      </c>
      <c r="G12" s="344">
        <v>1.32</v>
      </c>
    </row>
    <row r="13" spans="1:9" ht="35.1" customHeight="1">
      <c r="A13" s="936" t="s">
        <v>1616</v>
      </c>
      <c r="B13" s="936"/>
      <c r="C13" s="936"/>
      <c r="D13" s="936"/>
      <c r="E13" s="936"/>
      <c r="F13" s="936"/>
      <c r="G13" s="936"/>
    </row>
    <row r="14" spans="1:9" ht="14.25" customHeight="1">
      <c r="A14" s="111" t="s">
        <v>239</v>
      </c>
      <c r="B14" s="11">
        <v>0.5</v>
      </c>
      <c r="C14" s="11">
        <v>0.51</v>
      </c>
      <c r="D14" s="11">
        <v>0.33</v>
      </c>
      <c r="E14" s="11">
        <v>0.4</v>
      </c>
      <c r="F14" s="355">
        <v>0.32</v>
      </c>
      <c r="G14" s="344">
        <v>0.39</v>
      </c>
    </row>
    <row r="15" spans="1:9" ht="14.25" customHeight="1">
      <c r="A15" s="111" t="s">
        <v>609</v>
      </c>
      <c r="B15" s="11">
        <v>0.46</v>
      </c>
      <c r="C15" s="11">
        <v>0.42</v>
      </c>
      <c r="D15" s="11">
        <v>0.36</v>
      </c>
      <c r="E15" s="11">
        <v>0.39</v>
      </c>
      <c r="F15" s="355">
        <v>0.32</v>
      </c>
      <c r="G15" s="344">
        <v>0.31</v>
      </c>
    </row>
    <row r="16" spans="1:9" ht="14.25" customHeight="1">
      <c r="A16" s="701" t="s">
        <v>1243</v>
      </c>
      <c r="B16" s="11">
        <v>0.56999999999999995</v>
      </c>
      <c r="C16" s="11">
        <v>0.51</v>
      </c>
      <c r="D16" s="11">
        <v>0.33</v>
      </c>
      <c r="E16" s="11">
        <v>0.49</v>
      </c>
      <c r="F16" s="353" t="s">
        <v>699</v>
      </c>
      <c r="G16" s="344" t="s">
        <v>699</v>
      </c>
    </row>
    <row r="17" spans="1:7" ht="14.25" customHeight="1">
      <c r="A17" s="111" t="s">
        <v>610</v>
      </c>
      <c r="B17" s="11">
        <v>0.5</v>
      </c>
      <c r="C17" s="11">
        <v>0.46</v>
      </c>
      <c r="D17" s="11">
        <v>0.33</v>
      </c>
      <c r="E17" s="11">
        <v>0.5</v>
      </c>
      <c r="F17" s="355">
        <v>0.4</v>
      </c>
      <c r="G17" s="344">
        <v>0.41</v>
      </c>
    </row>
    <row r="18" spans="1:7" ht="14.25" customHeight="1">
      <c r="A18" s="111" t="s">
        <v>611</v>
      </c>
      <c r="B18" s="11">
        <v>1.08</v>
      </c>
      <c r="C18" s="11">
        <v>0.72</v>
      </c>
      <c r="D18" s="11">
        <v>0.75</v>
      </c>
      <c r="E18" s="11">
        <v>0.83</v>
      </c>
      <c r="F18" s="355">
        <v>1.06</v>
      </c>
      <c r="G18" s="344">
        <v>1.45</v>
      </c>
    </row>
    <row r="19" spans="1:7" ht="35.1" customHeight="1">
      <c r="A19" s="936" t="s">
        <v>1615</v>
      </c>
      <c r="B19" s="936"/>
      <c r="C19" s="936"/>
      <c r="D19" s="936"/>
      <c r="E19" s="936"/>
      <c r="F19" s="936"/>
      <c r="G19" s="936"/>
    </row>
    <row r="20" spans="1:7" ht="14.25" customHeight="1">
      <c r="A20" s="111" t="s">
        <v>239</v>
      </c>
      <c r="B20" s="11">
        <v>0.5</v>
      </c>
      <c r="C20" s="11">
        <v>0.48</v>
      </c>
      <c r="D20" s="11">
        <v>0.34</v>
      </c>
      <c r="E20" s="11">
        <v>0.39</v>
      </c>
      <c r="F20" s="344">
        <v>0.28999999999999998</v>
      </c>
      <c r="G20" s="344">
        <v>0.39</v>
      </c>
    </row>
    <row r="21" spans="1:7" ht="14.25" customHeight="1">
      <c r="A21" s="111" t="s">
        <v>609</v>
      </c>
      <c r="B21" s="11">
        <v>0.55000000000000004</v>
      </c>
      <c r="C21" s="11">
        <v>0.5</v>
      </c>
      <c r="D21" s="11">
        <v>0.46</v>
      </c>
      <c r="E21" s="11">
        <v>0.53</v>
      </c>
      <c r="F21" s="344">
        <v>0.42</v>
      </c>
      <c r="G21" s="344">
        <v>0.47</v>
      </c>
    </row>
    <row r="22" spans="1:7" ht="14.25" customHeight="1">
      <c r="A22" s="701" t="s">
        <v>1243</v>
      </c>
      <c r="B22" s="11">
        <v>0.84</v>
      </c>
      <c r="C22" s="11">
        <v>0.7</v>
      </c>
      <c r="D22" s="11">
        <v>0.47</v>
      </c>
      <c r="E22" s="11">
        <v>0.56999999999999995</v>
      </c>
      <c r="F22" s="353" t="s">
        <v>699</v>
      </c>
      <c r="G22" s="344" t="s">
        <v>699</v>
      </c>
    </row>
    <row r="23" spans="1:7" ht="14.25" customHeight="1">
      <c r="A23" s="111" t="s">
        <v>610</v>
      </c>
      <c r="B23" s="11">
        <v>0.72</v>
      </c>
      <c r="C23" s="11">
        <v>0.71</v>
      </c>
      <c r="D23" s="11">
        <v>0.52</v>
      </c>
      <c r="E23" s="11">
        <v>0.64</v>
      </c>
      <c r="F23" s="344">
        <v>0.54</v>
      </c>
      <c r="G23" s="344">
        <v>0.49</v>
      </c>
    </row>
    <row r="24" spans="1:7" ht="14.25" customHeight="1">
      <c r="A24" s="111" t="s">
        <v>611</v>
      </c>
      <c r="B24" s="11">
        <v>0.46</v>
      </c>
      <c r="C24" s="11">
        <v>0.35</v>
      </c>
      <c r="D24" s="11">
        <v>0.53</v>
      </c>
      <c r="E24" s="11">
        <v>0.38</v>
      </c>
      <c r="F24" s="344">
        <v>0.5</v>
      </c>
      <c r="G24" s="344">
        <v>0.64</v>
      </c>
    </row>
    <row r="25" spans="1:7" ht="35.1" customHeight="1">
      <c r="A25" s="936" t="s">
        <v>612</v>
      </c>
      <c r="B25" s="936"/>
      <c r="C25" s="936"/>
      <c r="D25" s="936"/>
      <c r="E25" s="936"/>
      <c r="F25" s="936"/>
      <c r="G25" s="936"/>
    </row>
    <row r="26" spans="1:7" ht="14.25" customHeight="1">
      <c r="A26" s="111" t="s">
        <v>239</v>
      </c>
      <c r="B26" s="11">
        <v>4.6399999999999997</v>
      </c>
      <c r="C26" s="11">
        <v>4.58</v>
      </c>
      <c r="D26" s="11">
        <v>4.87</v>
      </c>
      <c r="E26" s="11">
        <v>4.99</v>
      </c>
      <c r="F26" s="344">
        <v>5.15</v>
      </c>
      <c r="G26" s="344">
        <v>5.14</v>
      </c>
    </row>
    <row r="27" spans="1:7" ht="14.25" customHeight="1">
      <c r="A27" s="701" t="s">
        <v>1244</v>
      </c>
      <c r="B27" s="11">
        <v>4.45</v>
      </c>
      <c r="C27" s="11">
        <v>4.78</v>
      </c>
      <c r="D27" s="11">
        <v>4.96</v>
      </c>
      <c r="E27" s="11">
        <v>5.0199999999999996</v>
      </c>
      <c r="F27" s="344">
        <v>5.19</v>
      </c>
      <c r="G27" s="344">
        <v>5.12</v>
      </c>
    </row>
    <row r="28" spans="1:7" ht="14.25" customHeight="1">
      <c r="A28" s="701" t="s">
        <v>1243</v>
      </c>
      <c r="B28" s="11">
        <v>4.68</v>
      </c>
      <c r="C28" s="11">
        <v>4.6900000000000004</v>
      </c>
      <c r="D28" s="11">
        <v>5.0599999999999996</v>
      </c>
      <c r="E28" s="11">
        <v>5.01</v>
      </c>
      <c r="F28" s="353" t="s">
        <v>699</v>
      </c>
      <c r="G28" s="344" t="s">
        <v>699</v>
      </c>
    </row>
    <row r="29" spans="1:7" ht="14.25" customHeight="1">
      <c r="A29" s="111" t="s">
        <v>610</v>
      </c>
      <c r="B29" s="11">
        <v>4.6100000000000003</v>
      </c>
      <c r="C29" s="11">
        <v>4.6399999999999997</v>
      </c>
      <c r="D29" s="11">
        <v>4.9800000000000004</v>
      </c>
      <c r="E29" s="11">
        <v>4.92</v>
      </c>
      <c r="F29" s="344">
        <v>5.15</v>
      </c>
      <c r="G29" s="344">
        <v>5.25</v>
      </c>
    </row>
    <row r="30" spans="1:7" ht="14.25" customHeight="1">
      <c r="A30" s="111" t="s">
        <v>611</v>
      </c>
      <c r="B30" s="11">
        <v>4.46</v>
      </c>
      <c r="C30" s="11">
        <v>4.57</v>
      </c>
      <c r="D30" s="11">
        <v>4.5</v>
      </c>
      <c r="E30" s="11">
        <v>4.5</v>
      </c>
      <c r="F30" s="344">
        <v>4.47</v>
      </c>
      <c r="G30" s="344">
        <v>4.5199999999999996</v>
      </c>
    </row>
    <row r="31" spans="1:7" ht="35.1" customHeight="1">
      <c r="A31" s="936" t="s">
        <v>1581</v>
      </c>
      <c r="B31" s="936"/>
      <c r="C31" s="936"/>
      <c r="D31" s="936"/>
      <c r="E31" s="936"/>
      <c r="F31" s="936"/>
      <c r="G31" s="936"/>
    </row>
    <row r="32" spans="1:7" ht="14.25" customHeight="1">
      <c r="A32" s="111" t="s">
        <v>239</v>
      </c>
      <c r="B32" s="395">
        <v>594.29999999999995</v>
      </c>
      <c r="C32" s="395">
        <v>478.6</v>
      </c>
      <c r="D32" s="395">
        <v>909</v>
      </c>
      <c r="E32" s="395">
        <v>493.2</v>
      </c>
      <c r="F32" s="674">
        <v>832.9</v>
      </c>
      <c r="G32" s="674">
        <v>523.5</v>
      </c>
    </row>
    <row r="33" spans="1:7" ht="14.25" customHeight="1">
      <c r="A33" s="111" t="s">
        <v>609</v>
      </c>
      <c r="B33" s="395">
        <v>571.79999999999995</v>
      </c>
      <c r="C33" s="395">
        <v>690.2</v>
      </c>
      <c r="D33" s="395">
        <v>741.2</v>
      </c>
      <c r="E33" s="395">
        <v>637.6</v>
      </c>
      <c r="F33" s="674">
        <v>940</v>
      </c>
      <c r="G33" s="674">
        <v>601.79999999999995</v>
      </c>
    </row>
    <row r="34" spans="1:7" ht="14.25" customHeight="1">
      <c r="A34" s="701" t="s">
        <v>1243</v>
      </c>
      <c r="B34" s="395">
        <v>531.6</v>
      </c>
      <c r="C34" s="395">
        <v>495.9</v>
      </c>
      <c r="D34" s="395">
        <v>832</v>
      </c>
      <c r="E34" s="395">
        <v>348.2</v>
      </c>
      <c r="F34" s="418" t="s">
        <v>699</v>
      </c>
      <c r="G34" s="674" t="s">
        <v>699</v>
      </c>
    </row>
    <row r="35" spans="1:7" ht="14.25" customHeight="1">
      <c r="A35" s="111" t="s">
        <v>610</v>
      </c>
      <c r="B35" s="395">
        <v>579.70000000000005</v>
      </c>
      <c r="C35" s="395">
        <v>489.2</v>
      </c>
      <c r="D35" s="395">
        <v>722.1</v>
      </c>
      <c r="E35" s="395">
        <v>527.1</v>
      </c>
      <c r="F35" s="674">
        <v>762.6</v>
      </c>
      <c r="G35" s="674">
        <v>523.79999999999995</v>
      </c>
    </row>
    <row r="36" spans="1:7" ht="14.25" customHeight="1">
      <c r="A36" s="111" t="s">
        <v>611</v>
      </c>
      <c r="B36" s="395">
        <v>1025.8</v>
      </c>
      <c r="C36" s="395">
        <v>1273.3</v>
      </c>
      <c r="D36" s="395">
        <v>1316.2</v>
      </c>
      <c r="E36" s="395">
        <v>897.1</v>
      </c>
      <c r="F36" s="674">
        <v>1257.7</v>
      </c>
      <c r="G36" s="674">
        <v>941.2</v>
      </c>
    </row>
    <row r="37" spans="1:7" ht="35.1" customHeight="1">
      <c r="A37" s="936" t="s">
        <v>1582</v>
      </c>
      <c r="B37" s="936"/>
      <c r="C37" s="936"/>
      <c r="D37" s="936"/>
      <c r="E37" s="936"/>
      <c r="F37" s="936"/>
      <c r="G37" s="936"/>
    </row>
    <row r="38" spans="1:7" ht="14.25" customHeight="1">
      <c r="A38" s="111" t="s">
        <v>239</v>
      </c>
      <c r="B38" s="27">
        <v>187</v>
      </c>
      <c r="C38" s="27">
        <v>171</v>
      </c>
      <c r="D38" s="27">
        <v>183</v>
      </c>
      <c r="E38" s="27">
        <v>166</v>
      </c>
      <c r="F38" s="702">
        <v>191</v>
      </c>
      <c r="G38" s="702">
        <v>150</v>
      </c>
    </row>
    <row r="39" spans="1:7" ht="14.25" customHeight="1">
      <c r="A39" s="111" t="s">
        <v>609</v>
      </c>
      <c r="B39" s="27">
        <v>163</v>
      </c>
      <c r="C39" s="27">
        <v>153</v>
      </c>
      <c r="D39" s="27">
        <v>194</v>
      </c>
      <c r="E39" s="27">
        <v>176</v>
      </c>
      <c r="F39" s="702">
        <v>215</v>
      </c>
      <c r="G39" s="702">
        <v>153</v>
      </c>
    </row>
    <row r="40" spans="1:7" ht="14.25" customHeight="1">
      <c r="A40" s="701" t="s">
        <v>1243</v>
      </c>
      <c r="B40" s="27">
        <v>159</v>
      </c>
      <c r="C40" s="27">
        <v>156</v>
      </c>
      <c r="D40" s="27">
        <v>190</v>
      </c>
      <c r="E40" s="27">
        <v>152</v>
      </c>
      <c r="F40" s="492" t="s">
        <v>699</v>
      </c>
      <c r="G40" s="702" t="s">
        <v>699</v>
      </c>
    </row>
    <row r="41" spans="1:7" ht="14.25" customHeight="1">
      <c r="A41" s="111" t="s">
        <v>610</v>
      </c>
      <c r="B41" s="27">
        <v>184</v>
      </c>
      <c r="C41" s="27">
        <v>166</v>
      </c>
      <c r="D41" s="27">
        <v>186</v>
      </c>
      <c r="E41" s="27">
        <v>141</v>
      </c>
      <c r="F41" s="702">
        <v>174</v>
      </c>
      <c r="G41" s="702">
        <v>133</v>
      </c>
    </row>
    <row r="42" spans="1:7" ht="14.25" customHeight="1">
      <c r="A42" s="111" t="s">
        <v>611</v>
      </c>
      <c r="B42" s="27">
        <v>245</v>
      </c>
      <c r="C42" s="27">
        <v>227</v>
      </c>
      <c r="D42" s="27">
        <v>256</v>
      </c>
      <c r="E42" s="27">
        <v>237</v>
      </c>
      <c r="F42" s="702">
        <v>266</v>
      </c>
      <c r="G42" s="702">
        <v>211</v>
      </c>
    </row>
    <row r="43" spans="1:7">
      <c r="A43" s="7"/>
      <c r="B43" s="25"/>
      <c r="C43" s="25"/>
      <c r="D43" s="25"/>
      <c r="E43" s="394"/>
      <c r="F43" s="37"/>
      <c r="G43" s="37"/>
    </row>
    <row r="44" spans="1:7" ht="24" customHeight="1">
      <c r="A44" s="792" t="s">
        <v>1245</v>
      </c>
      <c r="B44" s="792"/>
      <c r="C44" s="792"/>
      <c r="D44" s="792"/>
      <c r="E44" s="792"/>
      <c r="F44" s="792"/>
      <c r="G44" s="792"/>
    </row>
    <row r="45" spans="1:7" ht="52.5" customHeight="1">
      <c r="A45" s="792" t="s">
        <v>669</v>
      </c>
      <c r="B45" s="792"/>
      <c r="C45" s="792"/>
      <c r="D45" s="792"/>
      <c r="E45" s="792"/>
      <c r="F45" s="792"/>
      <c r="G45" s="792"/>
    </row>
    <row r="46" spans="1:7" ht="5.25" customHeight="1">
      <c r="A46" s="8"/>
      <c r="B46" s="8"/>
      <c r="C46" s="8"/>
      <c r="D46" s="8"/>
      <c r="E46" s="8"/>
      <c r="F46" s="334"/>
      <c r="G46" s="334"/>
    </row>
    <row r="47" spans="1:7" ht="24" customHeight="1">
      <c r="A47" s="793" t="s">
        <v>1583</v>
      </c>
      <c r="B47" s="793"/>
      <c r="C47" s="793"/>
      <c r="D47" s="793"/>
      <c r="E47" s="793"/>
      <c r="F47" s="793"/>
      <c r="G47" s="793"/>
    </row>
    <row r="48" spans="1:7" ht="37.5" customHeight="1">
      <c r="A48" s="793" t="s">
        <v>1587</v>
      </c>
      <c r="B48" s="793"/>
      <c r="C48" s="793"/>
      <c r="D48" s="793"/>
      <c r="E48" s="793"/>
      <c r="F48" s="793"/>
      <c r="G48" s="793"/>
    </row>
    <row r="49" spans="1:7">
      <c r="A49" s="793"/>
      <c r="B49" s="793"/>
      <c r="C49" s="793"/>
      <c r="D49" s="793"/>
      <c r="E49" s="793"/>
      <c r="F49" s="793"/>
      <c r="G49" s="793"/>
    </row>
  </sheetData>
  <customSheetViews>
    <customSheetView guid="{17A61E15-CB34-4E45-B54C-4890B27A542F}" showGridLines="0">
      <pane ySplit="6" topLeftCell="A25"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A7:G7"/>
    <mergeCell ref="A13:G13"/>
    <mergeCell ref="A19:G19"/>
    <mergeCell ref="A25:G25"/>
    <mergeCell ref="A31:G31"/>
    <mergeCell ref="A37:G37"/>
    <mergeCell ref="A45:G45"/>
    <mergeCell ref="A48:G49"/>
    <mergeCell ref="A44:G44"/>
    <mergeCell ref="A47:G47"/>
  </mergeCells>
  <phoneticPr fontId="6" type="noConversion"/>
  <hyperlinks>
    <hyperlink ref="F1" location="'Spis tablic_Contents'!A1" display="&lt; POWRÓT"/>
    <hyperlink ref="F2" location="'Spis tablic_Contents'!A1" display="&lt; BACK"/>
    <hyperlink ref="I1" location="'Spis tablic_Contents'!A1" display="&lt; POWRÓT"/>
    <hyperlink ref="I2" location="'Spis tablic_Contents'!A1" display="&lt; BACK"/>
  </hyperlinks>
  <pageMargins left="0.78740157480314965" right="0.78740157480314965" top="0.78740157480314965" bottom="0.78740157480314965" header="0.51181102362204722" footer="0.51181102362204722"/>
  <pageSetup paperSize="9" scale="77" fitToHeight="0" orientation="portrait" r:id="rId2"/>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1"/>
  <sheetViews>
    <sheetView showGridLines="0" zoomScaleNormal="100" workbookViewId="0">
      <pane ySplit="8" topLeftCell="A9" activePane="bottomLeft" state="frozen"/>
      <selection activeCell="H35" sqref="H35"/>
      <selection pane="bottomLeft"/>
    </sheetView>
  </sheetViews>
  <sheetFormatPr defaultRowHeight="12"/>
  <cols>
    <col min="1" max="1" width="27.42578125" style="37" customWidth="1"/>
    <col min="2" max="13" width="7.28515625" style="37" customWidth="1"/>
    <col min="14" max="256" width="9.140625" style="37"/>
    <col min="257" max="257" width="21.5703125" style="37" customWidth="1"/>
    <col min="258" max="258" width="5.140625" style="37" customWidth="1"/>
    <col min="259" max="269" width="5.5703125" style="37" customWidth="1"/>
    <col min="270" max="512" width="9.140625" style="37"/>
    <col min="513" max="513" width="21.5703125" style="37" customWidth="1"/>
    <col min="514" max="514" width="5.140625" style="37" customWidth="1"/>
    <col min="515" max="525" width="5.5703125" style="37" customWidth="1"/>
    <col min="526" max="768" width="9.140625" style="37"/>
    <col min="769" max="769" width="21.5703125" style="37" customWidth="1"/>
    <col min="770" max="770" width="5.140625" style="37" customWidth="1"/>
    <col min="771" max="781" width="5.5703125" style="37" customWidth="1"/>
    <col min="782" max="1024" width="9.140625" style="37"/>
    <col min="1025" max="1025" width="21.5703125" style="37" customWidth="1"/>
    <col min="1026" max="1026" width="5.140625" style="37" customWidth="1"/>
    <col min="1027" max="1037" width="5.5703125" style="37" customWidth="1"/>
    <col min="1038" max="1280" width="9.140625" style="37"/>
    <col min="1281" max="1281" width="21.5703125" style="37" customWidth="1"/>
    <col min="1282" max="1282" width="5.140625" style="37" customWidth="1"/>
    <col min="1283" max="1293" width="5.5703125" style="37" customWidth="1"/>
    <col min="1294" max="1536" width="9.140625" style="37"/>
    <col min="1537" max="1537" width="21.5703125" style="37" customWidth="1"/>
    <col min="1538" max="1538" width="5.140625" style="37" customWidth="1"/>
    <col min="1539" max="1549" width="5.5703125" style="37" customWidth="1"/>
    <col min="1550" max="1792" width="9.140625" style="37"/>
    <col min="1793" max="1793" width="21.5703125" style="37" customWidth="1"/>
    <col min="1794" max="1794" width="5.140625" style="37" customWidth="1"/>
    <col min="1795" max="1805" width="5.5703125" style="37" customWidth="1"/>
    <col min="1806" max="2048" width="9.140625" style="37"/>
    <col min="2049" max="2049" width="21.5703125" style="37" customWidth="1"/>
    <col min="2050" max="2050" width="5.140625" style="37" customWidth="1"/>
    <col min="2051" max="2061" width="5.5703125" style="37" customWidth="1"/>
    <col min="2062" max="2304" width="9.140625" style="37"/>
    <col min="2305" max="2305" width="21.5703125" style="37" customWidth="1"/>
    <col min="2306" max="2306" width="5.140625" style="37" customWidth="1"/>
    <col min="2307" max="2317" width="5.5703125" style="37" customWidth="1"/>
    <col min="2318" max="2560" width="9.140625" style="37"/>
    <col min="2561" max="2561" width="21.5703125" style="37" customWidth="1"/>
    <col min="2562" max="2562" width="5.140625" style="37" customWidth="1"/>
    <col min="2563" max="2573" width="5.5703125" style="37" customWidth="1"/>
    <col min="2574" max="2816" width="9.140625" style="37"/>
    <col min="2817" max="2817" width="21.5703125" style="37" customWidth="1"/>
    <col min="2818" max="2818" width="5.140625" style="37" customWidth="1"/>
    <col min="2819" max="2829" width="5.5703125" style="37" customWidth="1"/>
    <col min="2830" max="3072" width="9.140625" style="37"/>
    <col min="3073" max="3073" width="21.5703125" style="37" customWidth="1"/>
    <col min="3074" max="3074" width="5.140625" style="37" customWidth="1"/>
    <col min="3075" max="3085" width="5.5703125" style="37" customWidth="1"/>
    <col min="3086" max="3328" width="9.140625" style="37"/>
    <col min="3329" max="3329" width="21.5703125" style="37" customWidth="1"/>
    <col min="3330" max="3330" width="5.140625" style="37" customWidth="1"/>
    <col min="3331" max="3341" width="5.5703125" style="37" customWidth="1"/>
    <col min="3342" max="3584" width="9.140625" style="37"/>
    <col min="3585" max="3585" width="21.5703125" style="37" customWidth="1"/>
    <col min="3586" max="3586" width="5.140625" style="37" customWidth="1"/>
    <col min="3587" max="3597" width="5.5703125" style="37" customWidth="1"/>
    <col min="3598" max="3840" width="9.140625" style="37"/>
    <col min="3841" max="3841" width="21.5703125" style="37" customWidth="1"/>
    <col min="3842" max="3842" width="5.140625" style="37" customWidth="1"/>
    <col min="3843" max="3853" width="5.5703125" style="37" customWidth="1"/>
    <col min="3854" max="4096" width="9.140625" style="37"/>
    <col min="4097" max="4097" width="21.5703125" style="37" customWidth="1"/>
    <col min="4098" max="4098" width="5.140625" style="37" customWidth="1"/>
    <col min="4099" max="4109" width="5.5703125" style="37" customWidth="1"/>
    <col min="4110" max="4352" width="9.140625" style="37"/>
    <col min="4353" max="4353" width="21.5703125" style="37" customWidth="1"/>
    <col min="4354" max="4354" width="5.140625" style="37" customWidth="1"/>
    <col min="4355" max="4365" width="5.5703125" style="37" customWidth="1"/>
    <col min="4366" max="4608" width="9.140625" style="37"/>
    <col min="4609" max="4609" width="21.5703125" style="37" customWidth="1"/>
    <col min="4610" max="4610" width="5.140625" style="37" customWidth="1"/>
    <col min="4611" max="4621" width="5.5703125" style="37" customWidth="1"/>
    <col min="4622" max="4864" width="9.140625" style="37"/>
    <col min="4865" max="4865" width="21.5703125" style="37" customWidth="1"/>
    <col min="4866" max="4866" width="5.140625" style="37" customWidth="1"/>
    <col min="4867" max="4877" width="5.5703125" style="37" customWidth="1"/>
    <col min="4878" max="5120" width="9.140625" style="37"/>
    <col min="5121" max="5121" width="21.5703125" style="37" customWidth="1"/>
    <col min="5122" max="5122" width="5.140625" style="37" customWidth="1"/>
    <col min="5123" max="5133" width="5.5703125" style="37" customWidth="1"/>
    <col min="5134" max="5376" width="9.140625" style="37"/>
    <col min="5377" max="5377" width="21.5703125" style="37" customWidth="1"/>
    <col min="5378" max="5378" width="5.140625" style="37" customWidth="1"/>
    <col min="5379" max="5389" width="5.5703125" style="37" customWidth="1"/>
    <col min="5390" max="5632" width="9.140625" style="37"/>
    <col min="5633" max="5633" width="21.5703125" style="37" customWidth="1"/>
    <col min="5634" max="5634" width="5.140625" style="37" customWidth="1"/>
    <col min="5635" max="5645" width="5.5703125" style="37" customWidth="1"/>
    <col min="5646" max="5888" width="9.140625" style="37"/>
    <col min="5889" max="5889" width="21.5703125" style="37" customWidth="1"/>
    <col min="5890" max="5890" width="5.140625" style="37" customWidth="1"/>
    <col min="5891" max="5901" width="5.5703125" style="37" customWidth="1"/>
    <col min="5902" max="6144" width="9.140625" style="37"/>
    <col min="6145" max="6145" width="21.5703125" style="37" customWidth="1"/>
    <col min="6146" max="6146" width="5.140625" style="37" customWidth="1"/>
    <col min="6147" max="6157" width="5.5703125" style="37" customWidth="1"/>
    <col min="6158" max="6400" width="9.140625" style="37"/>
    <col min="6401" max="6401" width="21.5703125" style="37" customWidth="1"/>
    <col min="6402" max="6402" width="5.140625" style="37" customWidth="1"/>
    <col min="6403" max="6413" width="5.5703125" style="37" customWidth="1"/>
    <col min="6414" max="6656" width="9.140625" style="37"/>
    <col min="6657" max="6657" width="21.5703125" style="37" customWidth="1"/>
    <col min="6658" max="6658" width="5.140625" style="37" customWidth="1"/>
    <col min="6659" max="6669" width="5.5703125" style="37" customWidth="1"/>
    <col min="6670" max="6912" width="9.140625" style="37"/>
    <col min="6913" max="6913" width="21.5703125" style="37" customWidth="1"/>
    <col min="6914" max="6914" width="5.140625" style="37" customWidth="1"/>
    <col min="6915" max="6925" width="5.5703125" style="37" customWidth="1"/>
    <col min="6926" max="7168" width="9.140625" style="37"/>
    <col min="7169" max="7169" width="21.5703125" style="37" customWidth="1"/>
    <col min="7170" max="7170" width="5.140625" style="37" customWidth="1"/>
    <col min="7171" max="7181" width="5.5703125" style="37" customWidth="1"/>
    <col min="7182" max="7424" width="9.140625" style="37"/>
    <col min="7425" max="7425" width="21.5703125" style="37" customWidth="1"/>
    <col min="7426" max="7426" width="5.140625" style="37" customWidth="1"/>
    <col min="7427" max="7437" width="5.5703125" style="37" customWidth="1"/>
    <col min="7438" max="7680" width="9.140625" style="37"/>
    <col min="7681" max="7681" width="21.5703125" style="37" customWidth="1"/>
    <col min="7682" max="7682" width="5.140625" style="37" customWidth="1"/>
    <col min="7683" max="7693" width="5.5703125" style="37" customWidth="1"/>
    <col min="7694" max="7936" width="9.140625" style="37"/>
    <col min="7937" max="7937" width="21.5703125" style="37" customWidth="1"/>
    <col min="7938" max="7938" width="5.140625" style="37" customWidth="1"/>
    <col min="7939" max="7949" width="5.5703125" style="37" customWidth="1"/>
    <col min="7950" max="8192" width="9.140625" style="37"/>
    <col min="8193" max="8193" width="21.5703125" style="37" customWidth="1"/>
    <col min="8194" max="8194" width="5.140625" style="37" customWidth="1"/>
    <col min="8195" max="8205" width="5.5703125" style="37" customWidth="1"/>
    <col min="8206" max="8448" width="9.140625" style="37"/>
    <col min="8449" max="8449" width="21.5703125" style="37" customWidth="1"/>
    <col min="8450" max="8450" width="5.140625" style="37" customWidth="1"/>
    <col min="8451" max="8461" width="5.5703125" style="37" customWidth="1"/>
    <col min="8462" max="8704" width="9.140625" style="37"/>
    <col min="8705" max="8705" width="21.5703125" style="37" customWidth="1"/>
    <col min="8706" max="8706" width="5.140625" style="37" customWidth="1"/>
    <col min="8707" max="8717" width="5.5703125" style="37" customWidth="1"/>
    <col min="8718" max="8960" width="9.140625" style="37"/>
    <col min="8961" max="8961" width="21.5703125" style="37" customWidth="1"/>
    <col min="8962" max="8962" width="5.140625" style="37" customWidth="1"/>
    <col min="8963" max="8973" width="5.5703125" style="37" customWidth="1"/>
    <col min="8974" max="9216" width="9.140625" style="37"/>
    <col min="9217" max="9217" width="21.5703125" style="37" customWidth="1"/>
    <col min="9218" max="9218" width="5.140625" style="37" customWidth="1"/>
    <col min="9219" max="9229" width="5.5703125" style="37" customWidth="1"/>
    <col min="9230" max="9472" width="9.140625" style="37"/>
    <col min="9473" max="9473" width="21.5703125" style="37" customWidth="1"/>
    <col min="9474" max="9474" width="5.140625" style="37" customWidth="1"/>
    <col min="9475" max="9485" width="5.5703125" style="37" customWidth="1"/>
    <col min="9486" max="9728" width="9.140625" style="37"/>
    <col min="9729" max="9729" width="21.5703125" style="37" customWidth="1"/>
    <col min="9730" max="9730" width="5.140625" style="37" customWidth="1"/>
    <col min="9731" max="9741" width="5.5703125" style="37" customWidth="1"/>
    <col min="9742" max="9984" width="9.140625" style="37"/>
    <col min="9985" max="9985" width="21.5703125" style="37" customWidth="1"/>
    <col min="9986" max="9986" width="5.140625" style="37" customWidth="1"/>
    <col min="9987" max="9997" width="5.5703125" style="37" customWidth="1"/>
    <col min="9998" max="10240" width="9.140625" style="37"/>
    <col min="10241" max="10241" width="21.5703125" style="37" customWidth="1"/>
    <col min="10242" max="10242" width="5.140625" style="37" customWidth="1"/>
    <col min="10243" max="10253" width="5.5703125" style="37" customWidth="1"/>
    <col min="10254" max="10496" width="9.140625" style="37"/>
    <col min="10497" max="10497" width="21.5703125" style="37" customWidth="1"/>
    <col min="10498" max="10498" width="5.140625" style="37" customWidth="1"/>
    <col min="10499" max="10509" width="5.5703125" style="37" customWidth="1"/>
    <col min="10510" max="10752" width="9.140625" style="37"/>
    <col min="10753" max="10753" width="21.5703125" style="37" customWidth="1"/>
    <col min="10754" max="10754" width="5.140625" style="37" customWidth="1"/>
    <col min="10755" max="10765" width="5.5703125" style="37" customWidth="1"/>
    <col min="10766" max="11008" width="9.140625" style="37"/>
    <col min="11009" max="11009" width="21.5703125" style="37" customWidth="1"/>
    <col min="11010" max="11010" width="5.140625" style="37" customWidth="1"/>
    <col min="11011" max="11021" width="5.5703125" style="37" customWidth="1"/>
    <col min="11022" max="11264" width="9.140625" style="37"/>
    <col min="11265" max="11265" width="21.5703125" style="37" customWidth="1"/>
    <col min="11266" max="11266" width="5.140625" style="37" customWidth="1"/>
    <col min="11267" max="11277" width="5.5703125" style="37" customWidth="1"/>
    <col min="11278" max="11520" width="9.140625" style="37"/>
    <col min="11521" max="11521" width="21.5703125" style="37" customWidth="1"/>
    <col min="11522" max="11522" width="5.140625" style="37" customWidth="1"/>
    <col min="11523" max="11533" width="5.5703125" style="37" customWidth="1"/>
    <col min="11534" max="11776" width="9.140625" style="37"/>
    <col min="11777" max="11777" width="21.5703125" style="37" customWidth="1"/>
    <col min="11778" max="11778" width="5.140625" style="37" customWidth="1"/>
    <col min="11779" max="11789" width="5.5703125" style="37" customWidth="1"/>
    <col min="11790" max="12032" width="9.140625" style="37"/>
    <col min="12033" max="12033" width="21.5703125" style="37" customWidth="1"/>
    <col min="12034" max="12034" width="5.140625" style="37" customWidth="1"/>
    <col min="12035" max="12045" width="5.5703125" style="37" customWidth="1"/>
    <col min="12046" max="12288" width="9.140625" style="37"/>
    <col min="12289" max="12289" width="21.5703125" style="37" customWidth="1"/>
    <col min="12290" max="12290" width="5.140625" style="37" customWidth="1"/>
    <col min="12291" max="12301" width="5.5703125" style="37" customWidth="1"/>
    <col min="12302" max="12544" width="9.140625" style="37"/>
    <col min="12545" max="12545" width="21.5703125" style="37" customWidth="1"/>
    <col min="12546" max="12546" width="5.140625" style="37" customWidth="1"/>
    <col min="12547" max="12557" width="5.5703125" style="37" customWidth="1"/>
    <col min="12558" max="12800" width="9.140625" style="37"/>
    <col min="12801" max="12801" width="21.5703125" style="37" customWidth="1"/>
    <col min="12802" max="12802" width="5.140625" style="37" customWidth="1"/>
    <col min="12803" max="12813" width="5.5703125" style="37" customWidth="1"/>
    <col min="12814" max="13056" width="9.140625" style="37"/>
    <col min="13057" max="13057" width="21.5703125" style="37" customWidth="1"/>
    <col min="13058" max="13058" width="5.140625" style="37" customWidth="1"/>
    <col min="13059" max="13069" width="5.5703125" style="37" customWidth="1"/>
    <col min="13070" max="13312" width="9.140625" style="37"/>
    <col min="13313" max="13313" width="21.5703125" style="37" customWidth="1"/>
    <col min="13314" max="13314" width="5.140625" style="37" customWidth="1"/>
    <col min="13315" max="13325" width="5.5703125" style="37" customWidth="1"/>
    <col min="13326" max="13568" width="9.140625" style="37"/>
    <col min="13569" max="13569" width="21.5703125" style="37" customWidth="1"/>
    <col min="13570" max="13570" width="5.140625" style="37" customWidth="1"/>
    <col min="13571" max="13581" width="5.5703125" style="37" customWidth="1"/>
    <col min="13582" max="13824" width="9.140625" style="37"/>
    <col min="13825" max="13825" width="21.5703125" style="37" customWidth="1"/>
    <col min="13826" max="13826" width="5.140625" style="37" customWidth="1"/>
    <col min="13827" max="13837" width="5.5703125" style="37" customWidth="1"/>
    <col min="13838" max="14080" width="9.140625" style="37"/>
    <col min="14081" max="14081" width="21.5703125" style="37" customWidth="1"/>
    <col min="14082" max="14082" width="5.140625" style="37" customWidth="1"/>
    <col min="14083" max="14093" width="5.5703125" style="37" customWidth="1"/>
    <col min="14094" max="14336" width="9.140625" style="37"/>
    <col min="14337" max="14337" width="21.5703125" style="37" customWidth="1"/>
    <col min="14338" max="14338" width="5.140625" style="37" customWidth="1"/>
    <col min="14339" max="14349" width="5.5703125" style="37" customWidth="1"/>
    <col min="14350" max="14592" width="9.140625" style="37"/>
    <col min="14593" max="14593" width="21.5703125" style="37" customWidth="1"/>
    <col min="14594" max="14594" width="5.140625" style="37" customWidth="1"/>
    <col min="14595" max="14605" width="5.5703125" style="37" customWidth="1"/>
    <col min="14606" max="14848" width="9.140625" style="37"/>
    <col min="14849" max="14849" width="21.5703125" style="37" customWidth="1"/>
    <col min="14850" max="14850" width="5.140625" style="37" customWidth="1"/>
    <col min="14851" max="14861" width="5.5703125" style="37" customWidth="1"/>
    <col min="14862" max="15104" width="9.140625" style="37"/>
    <col min="15105" max="15105" width="21.5703125" style="37" customWidth="1"/>
    <col min="15106" max="15106" width="5.140625" style="37" customWidth="1"/>
    <col min="15107" max="15117" width="5.5703125" style="37" customWidth="1"/>
    <col min="15118" max="15360" width="9.140625" style="37"/>
    <col min="15361" max="15361" width="21.5703125" style="37" customWidth="1"/>
    <col min="15362" max="15362" width="5.140625" style="37" customWidth="1"/>
    <col min="15363" max="15373" width="5.5703125" style="37" customWidth="1"/>
    <col min="15374" max="15616" width="9.140625" style="37"/>
    <col min="15617" max="15617" width="21.5703125" style="37" customWidth="1"/>
    <col min="15618" max="15618" width="5.140625" style="37" customWidth="1"/>
    <col min="15619" max="15629" width="5.5703125" style="37" customWidth="1"/>
    <col min="15630" max="15872" width="9.140625" style="37"/>
    <col min="15873" max="15873" width="21.5703125" style="37" customWidth="1"/>
    <col min="15874" max="15874" width="5.140625" style="37" customWidth="1"/>
    <col min="15875" max="15885" width="5.5703125" style="37" customWidth="1"/>
    <col min="15886" max="16128" width="9.140625" style="37"/>
    <col min="16129" max="16129" width="21.5703125" style="37" customWidth="1"/>
    <col min="16130" max="16130" width="5.140625" style="37" customWidth="1"/>
    <col min="16131" max="16141" width="5.5703125" style="37" customWidth="1"/>
    <col min="16142" max="16384" width="9.140625" style="37"/>
  </cols>
  <sheetData>
    <row r="1" spans="1:16" ht="14.25" customHeight="1">
      <c r="A1" s="44" t="s">
        <v>1776</v>
      </c>
      <c r="B1" s="448"/>
      <c r="C1" s="448"/>
      <c r="D1" s="448"/>
      <c r="E1" s="448"/>
      <c r="F1" s="448"/>
      <c r="G1" s="448"/>
      <c r="H1" s="448"/>
      <c r="I1" s="448"/>
      <c r="J1" s="448"/>
      <c r="K1" s="448"/>
      <c r="L1" s="448"/>
      <c r="M1" s="448"/>
      <c r="O1" s="2" t="s">
        <v>623</v>
      </c>
      <c r="P1" s="10"/>
    </row>
    <row r="2" spans="1:16" ht="14.25" customHeight="1">
      <c r="A2" s="703" t="s">
        <v>1247</v>
      </c>
      <c r="B2" s="448"/>
      <c r="C2" s="448"/>
      <c r="D2" s="448"/>
      <c r="E2" s="448"/>
      <c r="F2" s="448"/>
      <c r="G2" s="448"/>
      <c r="H2" s="448"/>
      <c r="I2" s="448"/>
      <c r="J2" s="448"/>
      <c r="K2" s="448"/>
      <c r="L2" s="448"/>
      <c r="M2" s="448"/>
      <c r="O2" s="106" t="s">
        <v>624</v>
      </c>
      <c r="P2" s="10"/>
    </row>
    <row r="3" spans="1:16" ht="14.25" customHeight="1">
      <c r="A3" s="459" t="s">
        <v>1246</v>
      </c>
      <c r="B3" s="448"/>
      <c r="C3" s="448"/>
      <c r="D3" s="448"/>
      <c r="E3" s="448"/>
      <c r="F3" s="448"/>
      <c r="G3" s="448"/>
      <c r="H3" s="448"/>
      <c r="I3" s="448"/>
      <c r="J3" s="448"/>
      <c r="K3" s="448"/>
      <c r="L3" s="448"/>
      <c r="M3" s="448"/>
    </row>
    <row r="4" spans="1:16" ht="14.25" customHeight="1">
      <c r="A4" s="459" t="s">
        <v>1248</v>
      </c>
      <c r="B4" s="14"/>
      <c r="C4" s="14"/>
      <c r="D4" s="14"/>
      <c r="E4" s="14"/>
      <c r="F4" s="14"/>
      <c r="G4" s="14"/>
      <c r="H4" s="14"/>
      <c r="I4" s="14"/>
      <c r="J4" s="14"/>
      <c r="K4" s="14"/>
      <c r="L4" s="14"/>
      <c r="M4" s="14"/>
    </row>
    <row r="5" spans="1:16" ht="15" customHeight="1">
      <c r="A5" s="23"/>
      <c r="B5" s="23"/>
      <c r="C5" s="23"/>
      <c r="D5" s="23"/>
      <c r="E5" s="23"/>
      <c r="F5" s="23"/>
      <c r="G5" s="23"/>
      <c r="H5" s="23"/>
      <c r="I5" s="23"/>
      <c r="J5" s="23"/>
      <c r="K5" s="23"/>
      <c r="L5" s="23"/>
      <c r="M5" s="23"/>
    </row>
    <row r="6" spans="1:16" ht="37.5" customHeight="1">
      <c r="A6" s="141" t="s">
        <v>1575</v>
      </c>
      <c r="B6" s="140" t="s">
        <v>555</v>
      </c>
      <c r="C6" s="139" t="s">
        <v>556</v>
      </c>
      <c r="D6" s="139" t="s">
        <v>557</v>
      </c>
      <c r="E6" s="4" t="s">
        <v>558</v>
      </c>
      <c r="F6" s="140" t="s">
        <v>559</v>
      </c>
      <c r="G6" s="139" t="s">
        <v>560</v>
      </c>
      <c r="H6" s="139" t="s">
        <v>561</v>
      </c>
      <c r="I6" s="139" t="s">
        <v>562</v>
      </c>
      <c r="J6" s="139" t="s">
        <v>563</v>
      </c>
      <c r="K6" s="139" t="s">
        <v>564</v>
      </c>
      <c r="L6" s="139" t="s">
        <v>565</v>
      </c>
      <c r="M6" s="139" t="s">
        <v>566</v>
      </c>
    </row>
    <row r="7" spans="1:16" ht="35.1" customHeight="1">
      <c r="A7" s="798" t="s">
        <v>1584</v>
      </c>
      <c r="B7" s="798"/>
      <c r="C7" s="798"/>
      <c r="D7" s="798"/>
      <c r="E7" s="798"/>
      <c r="F7" s="798"/>
      <c r="G7" s="798"/>
      <c r="H7" s="798"/>
      <c r="I7" s="798"/>
      <c r="J7" s="798"/>
      <c r="K7" s="798"/>
      <c r="L7" s="798"/>
      <c r="M7" s="798"/>
    </row>
    <row r="8" spans="1:16" ht="15.2" customHeight="1">
      <c r="A8" s="111" t="s">
        <v>239</v>
      </c>
      <c r="B8" s="11">
        <v>0.24</v>
      </c>
      <c r="C8" s="394">
        <v>0.49</v>
      </c>
      <c r="D8" s="11">
        <v>0.4</v>
      </c>
      <c r="E8" s="394">
        <v>0.49</v>
      </c>
      <c r="F8" s="11">
        <v>0.47</v>
      </c>
      <c r="G8" s="394">
        <v>0.36</v>
      </c>
      <c r="H8" s="11">
        <v>0.23</v>
      </c>
      <c r="I8" s="394">
        <v>0.46</v>
      </c>
      <c r="J8" s="11">
        <v>0.27</v>
      </c>
      <c r="K8" s="394">
        <v>0.27</v>
      </c>
      <c r="L8" s="11">
        <v>0.22</v>
      </c>
      <c r="M8" s="353">
        <v>0.21</v>
      </c>
    </row>
    <row r="9" spans="1:16" ht="15.2" customHeight="1">
      <c r="A9" s="111" t="s">
        <v>609</v>
      </c>
      <c r="B9" s="11">
        <v>0.39</v>
      </c>
      <c r="C9" s="394">
        <v>0.55000000000000004</v>
      </c>
      <c r="D9" s="11">
        <v>0.56999999999999995</v>
      </c>
      <c r="E9" s="394">
        <v>0.42</v>
      </c>
      <c r="F9" s="11">
        <v>0.28999999999999998</v>
      </c>
      <c r="G9" s="394">
        <v>0.3</v>
      </c>
      <c r="H9" s="11">
        <v>0.13</v>
      </c>
      <c r="I9" s="394">
        <v>0.28000000000000003</v>
      </c>
      <c r="J9" s="11">
        <v>0.26</v>
      </c>
      <c r="K9" s="394">
        <v>0.17</v>
      </c>
      <c r="L9" s="11">
        <v>0.2</v>
      </c>
      <c r="M9" s="353">
        <v>0.22</v>
      </c>
    </row>
    <row r="10" spans="1:16" ht="15.2" customHeight="1">
      <c r="A10" s="111" t="s">
        <v>610</v>
      </c>
      <c r="B10" s="11">
        <v>0.41</v>
      </c>
      <c r="C10" s="394">
        <v>0.43</v>
      </c>
      <c r="D10" s="11">
        <v>0.52</v>
      </c>
      <c r="E10" s="394">
        <v>0.73</v>
      </c>
      <c r="F10" s="11">
        <v>0.34</v>
      </c>
      <c r="G10" s="394">
        <v>0.54</v>
      </c>
      <c r="H10" s="11">
        <v>0.28000000000000003</v>
      </c>
      <c r="I10" s="394">
        <v>0.47</v>
      </c>
      <c r="J10" s="11">
        <v>0.25</v>
      </c>
      <c r="K10" s="394">
        <v>0.31</v>
      </c>
      <c r="L10" s="11">
        <v>0.75</v>
      </c>
      <c r="M10" s="353">
        <v>0.32</v>
      </c>
    </row>
    <row r="11" spans="1:16" ht="15.2" customHeight="1">
      <c r="A11" s="111" t="s">
        <v>611</v>
      </c>
      <c r="B11" s="11">
        <v>1.2</v>
      </c>
      <c r="C11" s="394">
        <v>1.1200000000000001</v>
      </c>
      <c r="D11" s="11">
        <v>1.07</v>
      </c>
      <c r="E11" s="394">
        <v>0.77</v>
      </c>
      <c r="F11" s="11">
        <v>0.67</v>
      </c>
      <c r="G11" s="394">
        <v>0.57999999999999996</v>
      </c>
      <c r="H11" s="11">
        <v>0.91</v>
      </c>
      <c r="I11" s="394">
        <v>2.77</v>
      </c>
      <c r="J11" s="11">
        <v>2.38</v>
      </c>
      <c r="K11" s="394">
        <v>1.31</v>
      </c>
      <c r="L11" s="11">
        <v>1.47</v>
      </c>
      <c r="M11" s="353">
        <v>1.91</v>
      </c>
    </row>
    <row r="12" spans="1:16" ht="36.75" customHeight="1">
      <c r="A12" s="794" t="s">
        <v>1585</v>
      </c>
      <c r="B12" s="794"/>
      <c r="C12" s="794"/>
      <c r="D12" s="794"/>
      <c r="E12" s="794"/>
      <c r="F12" s="794"/>
      <c r="G12" s="794"/>
      <c r="H12" s="794"/>
      <c r="I12" s="794"/>
      <c r="J12" s="794"/>
      <c r="K12" s="794"/>
      <c r="L12" s="794"/>
      <c r="M12" s="794"/>
    </row>
    <row r="13" spans="1:16" ht="15.2" customHeight="1">
      <c r="A13" s="111" t="s">
        <v>239</v>
      </c>
      <c r="B13" s="394">
        <v>0.44</v>
      </c>
      <c r="C13" s="11">
        <v>0.72</v>
      </c>
      <c r="D13" s="394">
        <v>0.64</v>
      </c>
      <c r="E13" s="11">
        <v>0.55000000000000004</v>
      </c>
      <c r="F13" s="394">
        <v>0.46</v>
      </c>
      <c r="G13" s="11">
        <v>0.35</v>
      </c>
      <c r="H13" s="394">
        <v>0.25</v>
      </c>
      <c r="I13" s="11">
        <v>0.52</v>
      </c>
      <c r="J13" s="394">
        <v>0.27</v>
      </c>
      <c r="K13" s="11">
        <v>0.23</v>
      </c>
      <c r="L13" s="394">
        <v>0.43</v>
      </c>
      <c r="M13" s="353">
        <v>0.36</v>
      </c>
    </row>
    <row r="14" spans="1:16" ht="15.2" customHeight="1">
      <c r="A14" s="111" t="s">
        <v>609</v>
      </c>
      <c r="B14" s="394">
        <v>0.65</v>
      </c>
      <c r="C14" s="11">
        <v>0.91</v>
      </c>
      <c r="D14" s="394">
        <v>0.79</v>
      </c>
      <c r="E14" s="11">
        <v>0.38</v>
      </c>
      <c r="F14" s="394">
        <v>0.31</v>
      </c>
      <c r="G14" s="11">
        <v>0.39</v>
      </c>
      <c r="H14" s="394">
        <v>0.16</v>
      </c>
      <c r="I14" s="11">
        <v>0.38</v>
      </c>
      <c r="J14" s="394">
        <v>0.38</v>
      </c>
      <c r="K14" s="11">
        <v>0.12</v>
      </c>
      <c r="L14" s="394">
        <v>0.25</v>
      </c>
      <c r="M14" s="353">
        <v>0.31</v>
      </c>
    </row>
    <row r="15" spans="1:16" ht="15.2" customHeight="1">
      <c r="A15" s="111" t="s">
        <v>610</v>
      </c>
      <c r="B15" s="394">
        <v>0.57999999999999996</v>
      </c>
      <c r="C15" s="11">
        <v>0.59</v>
      </c>
      <c r="D15" s="394">
        <v>0.44</v>
      </c>
      <c r="E15" s="11">
        <v>0.59</v>
      </c>
      <c r="F15" s="394">
        <v>0.34</v>
      </c>
      <c r="G15" s="11">
        <v>0.57999999999999996</v>
      </c>
      <c r="H15" s="394">
        <v>0.24</v>
      </c>
      <c r="I15" s="11">
        <v>0.54</v>
      </c>
      <c r="J15" s="394">
        <v>0.34</v>
      </c>
      <c r="K15" s="11">
        <v>0.3</v>
      </c>
      <c r="L15" s="394">
        <v>0.6</v>
      </c>
      <c r="M15" s="353">
        <v>0.41</v>
      </c>
    </row>
    <row r="16" spans="1:16" ht="15.2" customHeight="1">
      <c r="A16" s="111" t="s">
        <v>611</v>
      </c>
      <c r="B16" s="394">
        <v>0.92</v>
      </c>
      <c r="C16" s="11">
        <v>0.87</v>
      </c>
      <c r="D16" s="394">
        <v>0.8</v>
      </c>
      <c r="E16" s="11">
        <v>0.57999999999999996</v>
      </c>
      <c r="F16" s="394">
        <v>0.62</v>
      </c>
      <c r="G16" s="11">
        <v>0.54</v>
      </c>
      <c r="H16" s="394">
        <v>1.46</v>
      </c>
      <c r="I16" s="11">
        <v>2.4700000000000002</v>
      </c>
      <c r="J16" s="394">
        <v>4.7699999999999996</v>
      </c>
      <c r="K16" s="11">
        <v>2.2599999999999998</v>
      </c>
      <c r="L16" s="394">
        <v>1.66</v>
      </c>
      <c r="M16" s="353">
        <v>1.73</v>
      </c>
    </row>
    <row r="17" spans="1:13" ht="36.75" customHeight="1">
      <c r="A17" s="794" t="s">
        <v>1586</v>
      </c>
      <c r="B17" s="794"/>
      <c r="C17" s="794"/>
      <c r="D17" s="794"/>
      <c r="E17" s="794"/>
      <c r="F17" s="794"/>
      <c r="G17" s="794"/>
      <c r="H17" s="794"/>
      <c r="I17" s="794"/>
      <c r="J17" s="794"/>
      <c r="K17" s="794"/>
      <c r="L17" s="794"/>
      <c r="M17" s="794"/>
    </row>
    <row r="18" spans="1:13" ht="15.2" customHeight="1">
      <c r="A18" s="111" t="s">
        <v>239</v>
      </c>
      <c r="B18" s="394">
        <v>0.28000000000000003</v>
      </c>
      <c r="C18" s="11">
        <v>0.51</v>
      </c>
      <c r="D18" s="394">
        <v>0.74</v>
      </c>
      <c r="E18" s="11">
        <v>0.7</v>
      </c>
      <c r="F18" s="394">
        <v>0.66</v>
      </c>
      <c r="G18" s="11">
        <v>0.46</v>
      </c>
      <c r="H18" s="394">
        <v>0.21</v>
      </c>
      <c r="I18" s="11">
        <v>0.65</v>
      </c>
      <c r="J18" s="394">
        <v>0.34</v>
      </c>
      <c r="K18" s="11">
        <v>0.23</v>
      </c>
      <c r="L18" s="394">
        <v>0.32</v>
      </c>
      <c r="M18" s="353">
        <v>0.19</v>
      </c>
    </row>
    <row r="19" spans="1:13" ht="15.2" customHeight="1">
      <c r="A19" s="111" t="s">
        <v>609</v>
      </c>
      <c r="B19" s="394">
        <v>0.53</v>
      </c>
      <c r="C19" s="11">
        <v>0.92</v>
      </c>
      <c r="D19" s="394">
        <v>1.1499999999999999</v>
      </c>
      <c r="E19" s="11">
        <v>0.86</v>
      </c>
      <c r="F19" s="394">
        <v>0.69</v>
      </c>
      <c r="G19" s="11">
        <v>0.79</v>
      </c>
      <c r="H19" s="394">
        <v>0.24</v>
      </c>
      <c r="I19" s="11">
        <v>0.62</v>
      </c>
      <c r="J19" s="394">
        <v>0.5</v>
      </c>
      <c r="K19" s="11">
        <v>0.28999999999999998</v>
      </c>
      <c r="L19" s="394">
        <v>0.28999999999999998</v>
      </c>
      <c r="M19" s="353">
        <v>0.33</v>
      </c>
    </row>
    <row r="20" spans="1:13" ht="15.2" customHeight="1">
      <c r="A20" s="111" t="s">
        <v>610</v>
      </c>
      <c r="B20" s="394">
        <v>0.7</v>
      </c>
      <c r="C20" s="11">
        <v>0.63</v>
      </c>
      <c r="D20" s="394">
        <v>0.55000000000000004</v>
      </c>
      <c r="E20" s="11">
        <v>0.88</v>
      </c>
      <c r="F20" s="394">
        <v>0.5</v>
      </c>
      <c r="G20" s="11">
        <v>0.51</v>
      </c>
      <c r="H20" s="394">
        <v>0.3</v>
      </c>
      <c r="I20" s="11">
        <v>0.55000000000000004</v>
      </c>
      <c r="J20" s="394">
        <v>0.37</v>
      </c>
      <c r="K20" s="11">
        <v>0.38</v>
      </c>
      <c r="L20" s="394">
        <v>1.03</v>
      </c>
      <c r="M20" s="353">
        <v>0.47</v>
      </c>
    </row>
    <row r="21" spans="1:13" ht="15.2" customHeight="1">
      <c r="A21" s="111" t="s">
        <v>611</v>
      </c>
      <c r="B21" s="394">
        <v>0.53</v>
      </c>
      <c r="C21" s="11">
        <v>0.49</v>
      </c>
      <c r="D21" s="394">
        <v>0.49</v>
      </c>
      <c r="E21" s="11">
        <v>0.4</v>
      </c>
      <c r="F21" s="394">
        <v>0.28000000000000003</v>
      </c>
      <c r="G21" s="11">
        <v>0.19</v>
      </c>
      <c r="H21" s="394">
        <v>0.31</v>
      </c>
      <c r="I21" s="11">
        <v>1.91</v>
      </c>
      <c r="J21" s="394">
        <v>1.28</v>
      </c>
      <c r="K21" s="11">
        <v>0.64</v>
      </c>
      <c r="L21" s="394">
        <v>0.73</v>
      </c>
      <c r="M21" s="353">
        <v>1.01</v>
      </c>
    </row>
    <row r="22" spans="1:13" ht="36.75" customHeight="1">
      <c r="A22" s="794" t="s">
        <v>612</v>
      </c>
      <c r="B22" s="794"/>
      <c r="C22" s="794"/>
      <c r="D22" s="794"/>
      <c r="E22" s="794"/>
      <c r="F22" s="794"/>
      <c r="G22" s="794"/>
      <c r="H22" s="794"/>
      <c r="I22" s="794"/>
      <c r="J22" s="794"/>
      <c r="K22" s="794"/>
      <c r="L22" s="794"/>
      <c r="M22" s="794"/>
    </row>
    <row r="23" spans="1:13" ht="15.2" customHeight="1">
      <c r="A23" s="111" t="s">
        <v>239</v>
      </c>
      <c r="B23" s="394">
        <v>4.93</v>
      </c>
      <c r="C23" s="11">
        <v>4.67</v>
      </c>
      <c r="D23" s="394">
        <v>5.0999999999999996</v>
      </c>
      <c r="E23" s="11">
        <v>5.43</v>
      </c>
      <c r="F23" s="394">
        <v>6</v>
      </c>
      <c r="G23" s="11">
        <v>5.38</v>
      </c>
      <c r="H23" s="394">
        <v>5.2</v>
      </c>
      <c r="I23" s="11">
        <v>5.62</v>
      </c>
      <c r="J23" s="394">
        <v>5.59</v>
      </c>
      <c r="K23" s="11">
        <v>5.27</v>
      </c>
      <c r="L23" s="394">
        <v>4.87</v>
      </c>
      <c r="M23" s="353">
        <v>4.83</v>
      </c>
    </row>
    <row r="24" spans="1:13" ht="15.2" customHeight="1">
      <c r="A24" s="179" t="s">
        <v>1249</v>
      </c>
      <c r="B24" s="394">
        <v>4.68</v>
      </c>
      <c r="C24" s="11">
        <v>4.75</v>
      </c>
      <c r="D24" s="394">
        <v>5.38</v>
      </c>
      <c r="E24" s="11">
        <v>5.66</v>
      </c>
      <c r="F24" s="394">
        <v>5.15</v>
      </c>
      <c r="G24" s="11">
        <v>5.56</v>
      </c>
      <c r="H24" s="394">
        <v>5.19</v>
      </c>
      <c r="I24" s="11">
        <v>5.3</v>
      </c>
      <c r="J24" s="394">
        <v>5.81</v>
      </c>
      <c r="K24" s="11">
        <v>5.44</v>
      </c>
      <c r="L24" s="394">
        <v>5.13</v>
      </c>
      <c r="M24" s="353">
        <v>4.87</v>
      </c>
    </row>
    <row r="25" spans="1:13" ht="15.2" customHeight="1">
      <c r="A25" s="111" t="s">
        <v>610</v>
      </c>
      <c r="B25" s="394">
        <v>4.91</v>
      </c>
      <c r="C25" s="11">
        <v>4.9800000000000004</v>
      </c>
      <c r="D25" s="394">
        <v>5.42</v>
      </c>
      <c r="E25" s="11">
        <v>5.95</v>
      </c>
      <c r="F25" s="394">
        <v>5.56</v>
      </c>
      <c r="G25" s="11">
        <v>6.06</v>
      </c>
      <c r="H25" s="394">
        <v>5.63</v>
      </c>
      <c r="I25" s="11">
        <v>5.23</v>
      </c>
      <c r="J25" s="394">
        <v>5.48</v>
      </c>
      <c r="K25" s="11">
        <v>5.18</v>
      </c>
      <c r="L25" s="394">
        <v>5.23</v>
      </c>
      <c r="M25" s="353">
        <v>4.88</v>
      </c>
    </row>
    <row r="26" spans="1:13" ht="15.2" customHeight="1">
      <c r="A26" s="111" t="s">
        <v>611</v>
      </c>
      <c r="B26" s="394">
        <v>4.45</v>
      </c>
      <c r="C26" s="11">
        <v>4.3600000000000003</v>
      </c>
      <c r="D26" s="394">
        <v>4.46</v>
      </c>
      <c r="E26" s="11">
        <v>4.58</v>
      </c>
      <c r="F26" s="394">
        <v>4.62</v>
      </c>
      <c r="G26" s="11">
        <v>4.54</v>
      </c>
      <c r="H26" s="394">
        <v>4.55</v>
      </c>
      <c r="I26" s="11">
        <v>4.42</v>
      </c>
      <c r="J26" s="394">
        <v>4.4800000000000004</v>
      </c>
      <c r="K26" s="11">
        <v>4.4400000000000004</v>
      </c>
      <c r="L26" s="394">
        <v>4.42</v>
      </c>
      <c r="M26" s="353">
        <v>4.58</v>
      </c>
    </row>
    <row r="27" spans="1:13" ht="36.75" customHeight="1">
      <c r="A27" s="794" t="s">
        <v>1581</v>
      </c>
      <c r="B27" s="794"/>
      <c r="C27" s="794"/>
      <c r="D27" s="794"/>
      <c r="E27" s="794"/>
      <c r="F27" s="794"/>
      <c r="G27" s="794"/>
      <c r="H27" s="794"/>
      <c r="I27" s="794"/>
      <c r="J27" s="794"/>
      <c r="K27" s="794"/>
      <c r="L27" s="794"/>
      <c r="M27" s="794"/>
    </row>
    <row r="28" spans="1:13" ht="15.2" customHeight="1">
      <c r="A28" s="111" t="s">
        <v>239</v>
      </c>
      <c r="B28" s="412">
        <v>58.6</v>
      </c>
      <c r="C28" s="395">
        <v>18.399999999999999</v>
      </c>
      <c r="D28" s="395">
        <v>35.799999999999997</v>
      </c>
      <c r="E28" s="412">
        <v>30.3</v>
      </c>
      <c r="F28" s="395">
        <v>27.5</v>
      </c>
      <c r="G28" s="412">
        <v>20.6</v>
      </c>
      <c r="H28" s="395">
        <v>33.9</v>
      </c>
      <c r="I28" s="412">
        <v>49.6</v>
      </c>
      <c r="J28" s="395">
        <v>90.5</v>
      </c>
      <c r="K28" s="412">
        <v>74.900000000000006</v>
      </c>
      <c r="L28" s="395">
        <v>13.8</v>
      </c>
      <c r="M28" s="619">
        <v>69.599999999999994</v>
      </c>
    </row>
    <row r="29" spans="1:13" ht="15.2" customHeight="1">
      <c r="A29" s="111" t="s">
        <v>609</v>
      </c>
      <c r="B29" s="412">
        <v>54.1</v>
      </c>
      <c r="C29" s="395">
        <v>9.4</v>
      </c>
      <c r="D29" s="395">
        <v>14.6</v>
      </c>
      <c r="E29" s="412">
        <v>42.6</v>
      </c>
      <c r="F29" s="395">
        <v>37.9</v>
      </c>
      <c r="G29" s="412">
        <v>33.4</v>
      </c>
      <c r="H29" s="395">
        <v>142.9</v>
      </c>
      <c r="I29" s="412">
        <v>52.9</v>
      </c>
      <c r="J29" s="395">
        <v>32.4</v>
      </c>
      <c r="K29" s="412">
        <v>69.8</v>
      </c>
      <c r="L29" s="395">
        <v>31.7</v>
      </c>
      <c r="M29" s="619">
        <v>80.099999999999994</v>
      </c>
    </row>
    <row r="30" spans="1:13" ht="15.2" customHeight="1">
      <c r="A30" s="111" t="s">
        <v>610</v>
      </c>
      <c r="B30" s="412">
        <v>29.2</v>
      </c>
      <c r="C30" s="395">
        <v>14.9</v>
      </c>
      <c r="D30" s="395">
        <v>31.3</v>
      </c>
      <c r="E30" s="412">
        <v>36.4</v>
      </c>
      <c r="F30" s="395">
        <v>59.3</v>
      </c>
      <c r="G30" s="412">
        <v>40.9</v>
      </c>
      <c r="H30" s="395">
        <v>93.5</v>
      </c>
      <c r="I30" s="412">
        <v>37.6</v>
      </c>
      <c r="J30" s="395">
        <v>54.2</v>
      </c>
      <c r="K30" s="412">
        <v>46.8</v>
      </c>
      <c r="L30" s="395">
        <v>9.9</v>
      </c>
      <c r="M30" s="619">
        <v>59.6</v>
      </c>
    </row>
    <row r="31" spans="1:13" ht="15.2" customHeight="1">
      <c r="A31" s="111" t="s">
        <v>611</v>
      </c>
      <c r="B31" s="412">
        <v>95.7</v>
      </c>
      <c r="C31" s="395">
        <v>20.2</v>
      </c>
      <c r="D31" s="395">
        <v>60.5</v>
      </c>
      <c r="E31" s="412">
        <v>59.3</v>
      </c>
      <c r="F31" s="395">
        <v>46.9</v>
      </c>
      <c r="G31" s="412">
        <v>126.4</v>
      </c>
      <c r="H31" s="395">
        <v>128.9</v>
      </c>
      <c r="I31" s="412">
        <v>27.1</v>
      </c>
      <c r="J31" s="395">
        <v>46.5</v>
      </c>
      <c r="K31" s="412">
        <v>53.4</v>
      </c>
      <c r="L31" s="395">
        <v>32.5</v>
      </c>
      <c r="M31" s="619">
        <v>243.8</v>
      </c>
    </row>
    <row r="32" spans="1:13" ht="36.75" customHeight="1">
      <c r="A32" s="794" t="s">
        <v>1582</v>
      </c>
      <c r="B32" s="794"/>
      <c r="C32" s="794"/>
      <c r="D32" s="794"/>
      <c r="E32" s="794"/>
      <c r="F32" s="794"/>
      <c r="G32" s="794"/>
      <c r="H32" s="794"/>
      <c r="I32" s="794"/>
      <c r="J32" s="794"/>
      <c r="K32" s="794"/>
      <c r="L32" s="794"/>
      <c r="M32" s="794"/>
    </row>
    <row r="33" spans="1:13" ht="15.2" customHeight="1">
      <c r="A33" s="111" t="s">
        <v>239</v>
      </c>
      <c r="B33" s="25">
        <v>19</v>
      </c>
      <c r="C33" s="24">
        <v>15</v>
      </c>
      <c r="D33" s="24">
        <v>18</v>
      </c>
      <c r="E33" s="25">
        <v>11</v>
      </c>
      <c r="F33" s="24">
        <v>5</v>
      </c>
      <c r="G33" s="25">
        <v>5</v>
      </c>
      <c r="H33" s="24">
        <v>6</v>
      </c>
      <c r="I33" s="25">
        <v>15</v>
      </c>
      <c r="J33" s="24">
        <v>11</v>
      </c>
      <c r="K33" s="25">
        <v>14</v>
      </c>
      <c r="L33" s="24">
        <v>6</v>
      </c>
      <c r="M33" s="28">
        <v>25</v>
      </c>
    </row>
    <row r="34" spans="1:13" ht="15.2" customHeight="1">
      <c r="A34" s="111" t="s">
        <v>609</v>
      </c>
      <c r="B34" s="25">
        <v>16</v>
      </c>
      <c r="C34" s="24">
        <v>10</v>
      </c>
      <c r="D34" s="24">
        <v>14</v>
      </c>
      <c r="E34" s="25">
        <v>10</v>
      </c>
      <c r="F34" s="24">
        <v>5</v>
      </c>
      <c r="G34" s="25">
        <v>9</v>
      </c>
      <c r="H34" s="24">
        <v>13</v>
      </c>
      <c r="I34" s="25">
        <v>11</v>
      </c>
      <c r="J34" s="24">
        <v>11</v>
      </c>
      <c r="K34" s="25">
        <v>13</v>
      </c>
      <c r="L34" s="24">
        <v>15</v>
      </c>
      <c r="M34" s="28">
        <v>26</v>
      </c>
    </row>
    <row r="35" spans="1:13" ht="15.2" customHeight="1">
      <c r="A35" s="111" t="s">
        <v>610</v>
      </c>
      <c r="B35" s="25">
        <v>17</v>
      </c>
      <c r="C35" s="24">
        <v>12</v>
      </c>
      <c r="D35" s="24">
        <v>7</v>
      </c>
      <c r="E35" s="25">
        <v>9</v>
      </c>
      <c r="F35" s="24">
        <v>6</v>
      </c>
      <c r="G35" s="25">
        <v>11</v>
      </c>
      <c r="H35" s="24">
        <v>15</v>
      </c>
      <c r="I35" s="25">
        <v>9</v>
      </c>
      <c r="J35" s="24">
        <v>9</v>
      </c>
      <c r="K35" s="25">
        <v>9</v>
      </c>
      <c r="L35" s="24">
        <v>4</v>
      </c>
      <c r="M35" s="28">
        <v>25</v>
      </c>
    </row>
    <row r="36" spans="1:13" ht="15.2" customHeight="1">
      <c r="A36" s="111" t="s">
        <v>611</v>
      </c>
      <c r="B36" s="25">
        <v>27</v>
      </c>
      <c r="C36" s="24">
        <v>18</v>
      </c>
      <c r="D36" s="24">
        <v>23</v>
      </c>
      <c r="E36" s="25">
        <v>12</v>
      </c>
      <c r="F36" s="24">
        <v>15</v>
      </c>
      <c r="G36" s="25">
        <v>20</v>
      </c>
      <c r="H36" s="24">
        <v>14</v>
      </c>
      <c r="I36" s="25">
        <v>12</v>
      </c>
      <c r="J36" s="24">
        <v>13</v>
      </c>
      <c r="K36" s="25">
        <v>15</v>
      </c>
      <c r="L36" s="24">
        <v>14</v>
      </c>
      <c r="M36" s="28">
        <v>28</v>
      </c>
    </row>
    <row r="37" spans="1:13" ht="6.75" customHeight="1">
      <c r="A37" s="7"/>
    </row>
    <row r="38" spans="1:13" ht="11.25" customHeight="1">
      <c r="A38" s="837" t="s">
        <v>925</v>
      </c>
      <c r="B38" s="837"/>
      <c r="C38" s="837"/>
      <c r="D38" s="837"/>
      <c r="E38" s="837"/>
      <c r="F38" s="837"/>
      <c r="G38" s="837"/>
      <c r="H38" s="837"/>
      <c r="I38" s="837"/>
      <c r="J38" s="837"/>
      <c r="K38" s="837"/>
      <c r="L38" s="837"/>
      <c r="M38" s="837"/>
    </row>
    <row r="39" spans="1:13" ht="45" customHeight="1">
      <c r="A39" s="885" t="s">
        <v>669</v>
      </c>
      <c r="B39" s="885"/>
      <c r="C39" s="885"/>
      <c r="D39" s="885"/>
      <c r="E39" s="885"/>
      <c r="F39" s="885"/>
      <c r="G39" s="885"/>
      <c r="H39" s="885"/>
      <c r="I39" s="885"/>
      <c r="J39" s="885"/>
      <c r="K39" s="885"/>
      <c r="L39" s="885"/>
      <c r="M39" s="885"/>
    </row>
    <row r="40" spans="1:13" ht="11.25" customHeight="1">
      <c r="A40" s="820" t="s">
        <v>1683</v>
      </c>
      <c r="B40" s="820"/>
      <c r="C40" s="820"/>
      <c r="D40" s="820"/>
      <c r="E40" s="820"/>
      <c r="F40" s="820"/>
      <c r="G40" s="820"/>
      <c r="H40" s="820"/>
      <c r="I40" s="820"/>
      <c r="J40" s="820"/>
      <c r="K40" s="820"/>
      <c r="L40" s="820"/>
      <c r="M40" s="820"/>
    </row>
    <row r="41" spans="1:13" ht="48.75" customHeight="1">
      <c r="A41" s="820" t="s">
        <v>1587</v>
      </c>
      <c r="B41" s="820"/>
      <c r="C41" s="820"/>
      <c r="D41" s="820"/>
      <c r="E41" s="820"/>
      <c r="F41" s="820"/>
      <c r="G41" s="820"/>
      <c r="H41" s="820"/>
      <c r="I41" s="820"/>
      <c r="J41" s="820"/>
      <c r="K41" s="820"/>
      <c r="L41" s="820"/>
      <c r="M41" s="820"/>
    </row>
  </sheetData>
  <customSheetViews>
    <customSheetView guid="{17A61E15-CB34-4E45-B54C-4890B27A542F}" showGridLines="0">
      <pane ySplit="8" topLeftCell="A36"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A38:M38"/>
    <mergeCell ref="A39:M39"/>
    <mergeCell ref="A40:M40"/>
    <mergeCell ref="A41:M41"/>
    <mergeCell ref="A7:M7"/>
    <mergeCell ref="A12:M12"/>
    <mergeCell ref="A17:M17"/>
    <mergeCell ref="A22:M22"/>
    <mergeCell ref="A27:M27"/>
    <mergeCell ref="A32:M32"/>
  </mergeCells>
  <phoneticPr fontId="6" type="noConversion"/>
  <hyperlinks>
    <hyperlink ref="O1" location="'Spis tablic_Contents'!A1" display="&lt; POWRÓT"/>
    <hyperlink ref="O2" location="'Spis tablic_Contents'!A1" display="&lt; BACK"/>
  </hyperlinks>
  <pageMargins left="0.78740157480314965" right="0.78740157480314965" top="0.78740157480314965" bottom="0.78740157480314965" header="0.51181102362204722" footer="0.51181102362204722"/>
  <pageSetup paperSize="9" scale="65" fitToHeight="0" orientation="portrait" r:id="rId2"/>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showGridLines="0" workbookViewId="0"/>
  </sheetViews>
  <sheetFormatPr defaultRowHeight="12"/>
  <cols>
    <col min="1" max="1" width="26.5703125" style="1" customWidth="1"/>
    <col min="2" max="6" width="17.28515625" style="1" customWidth="1"/>
    <col min="7" max="16384" width="9.140625" style="1"/>
  </cols>
  <sheetData>
    <row r="1" spans="1:9">
      <c r="A1" s="448" t="s">
        <v>1777</v>
      </c>
      <c r="B1" s="448"/>
      <c r="C1" s="448"/>
      <c r="D1" s="448"/>
      <c r="E1" s="448"/>
      <c r="F1" s="448"/>
      <c r="H1" s="2" t="s">
        <v>623</v>
      </c>
      <c r="I1" s="10"/>
    </row>
    <row r="2" spans="1:9">
      <c r="A2" s="559" t="s">
        <v>972</v>
      </c>
      <c r="B2" s="14"/>
      <c r="C2" s="14"/>
      <c r="D2" s="14"/>
      <c r="E2" s="14"/>
      <c r="F2" s="14"/>
      <c r="H2" s="106" t="s">
        <v>624</v>
      </c>
      <c r="I2" s="10"/>
    </row>
    <row r="3" spans="1:9" ht="6.75" customHeight="1">
      <c r="A3" s="15"/>
      <c r="B3" s="15"/>
      <c r="C3" s="15"/>
      <c r="D3" s="15"/>
      <c r="E3" s="15"/>
      <c r="F3" s="15"/>
      <c r="H3" s="3"/>
      <c r="I3" s="10"/>
    </row>
    <row r="4" spans="1:9" ht="29.25" customHeight="1">
      <c r="A4" s="825" t="s">
        <v>1306</v>
      </c>
      <c r="B4" s="933" t="s">
        <v>1588</v>
      </c>
      <c r="C4" s="933"/>
      <c r="D4" s="933"/>
      <c r="E4" s="933"/>
      <c r="F4" s="797" t="s">
        <v>1593</v>
      </c>
      <c r="G4" s="37"/>
    </row>
    <row r="5" spans="1:9" ht="26.25" customHeight="1">
      <c r="A5" s="826"/>
      <c r="B5" s="825" t="s">
        <v>1589</v>
      </c>
      <c r="C5" s="933" t="s">
        <v>1684</v>
      </c>
      <c r="D5" s="933"/>
      <c r="E5" s="933"/>
      <c r="F5" s="830"/>
      <c r="G5" s="37"/>
    </row>
    <row r="6" spans="1:9" ht="26.25" customHeight="1">
      <c r="A6" s="826"/>
      <c r="B6" s="826"/>
      <c r="C6" s="933" t="s">
        <v>1685</v>
      </c>
      <c r="D6" s="933"/>
      <c r="E6" s="825" t="s">
        <v>1592</v>
      </c>
      <c r="F6" s="830"/>
      <c r="G6" s="37"/>
    </row>
    <row r="7" spans="1:9" ht="33.75" customHeight="1">
      <c r="A7" s="897"/>
      <c r="B7" s="897"/>
      <c r="C7" s="4" t="s">
        <v>1590</v>
      </c>
      <c r="D7" s="4" t="s">
        <v>1591</v>
      </c>
      <c r="E7" s="897"/>
      <c r="F7" s="896"/>
      <c r="G7" s="37"/>
    </row>
    <row r="8" spans="1:9" ht="14.25" customHeight="1">
      <c r="A8" s="704" t="s">
        <v>304</v>
      </c>
      <c r="B8" s="452">
        <v>1219</v>
      </c>
      <c r="C8" s="452">
        <v>184</v>
      </c>
      <c r="D8" s="452">
        <v>255</v>
      </c>
      <c r="E8" s="452">
        <v>780</v>
      </c>
      <c r="F8" s="705">
        <v>48</v>
      </c>
      <c r="G8" s="37"/>
    </row>
    <row r="9" spans="1:9" ht="14.25" customHeight="1">
      <c r="A9" s="710" t="s">
        <v>698</v>
      </c>
      <c r="B9" s="670"/>
      <c r="C9" s="670"/>
      <c r="D9" s="670"/>
      <c r="E9" s="670"/>
      <c r="F9" s="669"/>
      <c r="G9" s="37"/>
    </row>
    <row r="10" spans="1:9" ht="14.25" customHeight="1">
      <c r="A10" s="706" t="s">
        <v>15</v>
      </c>
      <c r="B10" s="24">
        <v>75</v>
      </c>
      <c r="C10" s="24">
        <v>16</v>
      </c>
      <c r="D10" s="24">
        <v>26</v>
      </c>
      <c r="E10" s="24">
        <v>33</v>
      </c>
      <c r="F10" s="625">
        <v>3</v>
      </c>
      <c r="G10" s="37"/>
    </row>
    <row r="11" spans="1:9" ht="14.25" customHeight="1">
      <c r="A11" s="706" t="s">
        <v>16</v>
      </c>
      <c r="B11" s="24">
        <v>91</v>
      </c>
      <c r="C11" s="24">
        <v>11</v>
      </c>
      <c r="D11" s="24">
        <v>8</v>
      </c>
      <c r="E11" s="24">
        <v>72</v>
      </c>
      <c r="F11" s="625">
        <v>4</v>
      </c>
      <c r="G11" s="37"/>
    </row>
    <row r="12" spans="1:9" ht="14.25" customHeight="1">
      <c r="A12" s="706" t="s">
        <v>17</v>
      </c>
      <c r="B12" s="24">
        <v>77</v>
      </c>
      <c r="C12" s="24">
        <v>12</v>
      </c>
      <c r="D12" s="24">
        <v>8</v>
      </c>
      <c r="E12" s="24">
        <v>57</v>
      </c>
      <c r="F12" s="625">
        <v>3</v>
      </c>
      <c r="G12" s="37"/>
    </row>
    <row r="13" spans="1:9" ht="14.25" customHeight="1">
      <c r="A13" s="706" t="s">
        <v>18</v>
      </c>
      <c r="B13" s="24">
        <v>14</v>
      </c>
      <c r="C13" s="24">
        <v>7</v>
      </c>
      <c r="D13" s="24">
        <v>2</v>
      </c>
      <c r="E13" s="24">
        <v>5</v>
      </c>
      <c r="F13" s="625">
        <v>2</v>
      </c>
      <c r="G13" s="37"/>
    </row>
    <row r="14" spans="1:9" ht="14.25" customHeight="1">
      <c r="A14" s="706" t="s">
        <v>19</v>
      </c>
      <c r="B14" s="24">
        <v>83</v>
      </c>
      <c r="C14" s="24">
        <v>7</v>
      </c>
      <c r="D14" s="24">
        <v>22</v>
      </c>
      <c r="E14" s="24">
        <v>54</v>
      </c>
      <c r="F14" s="707">
        <v>2</v>
      </c>
      <c r="G14" s="37"/>
      <c r="H14" s="708"/>
    </row>
    <row r="15" spans="1:9" ht="14.25" customHeight="1">
      <c r="A15" s="706" t="s">
        <v>20</v>
      </c>
      <c r="B15" s="24">
        <v>83</v>
      </c>
      <c r="C15" s="24">
        <v>10</v>
      </c>
      <c r="D15" s="24">
        <v>8</v>
      </c>
      <c r="E15" s="24">
        <v>65</v>
      </c>
      <c r="F15" s="625">
        <v>4</v>
      </c>
      <c r="G15" s="37"/>
    </row>
    <row r="16" spans="1:9" ht="14.25" customHeight="1">
      <c r="A16" s="706" t="s">
        <v>21</v>
      </c>
      <c r="B16" s="24">
        <v>166</v>
      </c>
      <c r="C16" s="24">
        <v>17</v>
      </c>
      <c r="D16" s="24">
        <v>47</v>
      </c>
      <c r="E16" s="24">
        <v>102</v>
      </c>
      <c r="F16" s="625">
        <v>13</v>
      </c>
      <c r="G16" s="37"/>
    </row>
    <row r="17" spans="1:7" ht="14.25" customHeight="1">
      <c r="A17" s="706" t="s">
        <v>22</v>
      </c>
      <c r="B17" s="24">
        <v>35</v>
      </c>
      <c r="C17" s="24">
        <v>11</v>
      </c>
      <c r="D17" s="24">
        <v>8</v>
      </c>
      <c r="E17" s="24">
        <v>16</v>
      </c>
      <c r="F17" s="625">
        <v>0</v>
      </c>
      <c r="G17" s="37"/>
    </row>
    <row r="18" spans="1:7" ht="14.25" customHeight="1">
      <c r="A18" s="706" t="s">
        <v>23</v>
      </c>
      <c r="B18" s="24">
        <v>70</v>
      </c>
      <c r="C18" s="24">
        <v>12</v>
      </c>
      <c r="D18" s="24">
        <v>22</v>
      </c>
      <c r="E18" s="24">
        <v>36</v>
      </c>
      <c r="F18" s="707">
        <v>0</v>
      </c>
      <c r="G18" s="37"/>
    </row>
    <row r="19" spans="1:7" ht="14.25" customHeight="1">
      <c r="A19" s="706" t="s">
        <v>24</v>
      </c>
      <c r="B19" s="24">
        <v>48</v>
      </c>
      <c r="C19" s="24">
        <v>7</v>
      </c>
      <c r="D19" s="24">
        <v>7</v>
      </c>
      <c r="E19" s="24">
        <v>34</v>
      </c>
      <c r="F19" s="625">
        <v>0</v>
      </c>
      <c r="G19" s="37"/>
    </row>
    <row r="20" spans="1:7" ht="14.25" customHeight="1">
      <c r="A20" s="706" t="s">
        <v>25</v>
      </c>
      <c r="B20" s="24">
        <v>66</v>
      </c>
      <c r="C20" s="24">
        <v>14</v>
      </c>
      <c r="D20" s="24">
        <v>12</v>
      </c>
      <c r="E20" s="24">
        <v>40</v>
      </c>
      <c r="F20" s="625">
        <v>10</v>
      </c>
      <c r="G20" s="37"/>
    </row>
    <row r="21" spans="1:7" ht="14.25" customHeight="1">
      <c r="A21" s="706" t="s">
        <v>26</v>
      </c>
      <c r="B21" s="24">
        <v>124</v>
      </c>
      <c r="C21" s="24">
        <v>21</v>
      </c>
      <c r="D21" s="24">
        <v>32</v>
      </c>
      <c r="E21" s="24">
        <v>71</v>
      </c>
      <c r="F21" s="625">
        <v>6</v>
      </c>
      <c r="G21" s="37"/>
    </row>
    <row r="22" spans="1:7" ht="14.25" customHeight="1">
      <c r="A22" s="706" t="s">
        <v>27</v>
      </c>
      <c r="B22" s="24">
        <v>18</v>
      </c>
      <c r="C22" s="24">
        <v>6</v>
      </c>
      <c r="D22" s="24">
        <v>8</v>
      </c>
      <c r="E22" s="24">
        <v>4</v>
      </c>
      <c r="F22" s="625">
        <v>0</v>
      </c>
      <c r="G22" s="37"/>
    </row>
    <row r="23" spans="1:7" ht="14.25" customHeight="1">
      <c r="A23" s="706" t="s">
        <v>28</v>
      </c>
      <c r="B23" s="24">
        <v>71</v>
      </c>
      <c r="C23" s="24">
        <v>3</v>
      </c>
      <c r="D23" s="24">
        <v>7</v>
      </c>
      <c r="E23" s="24">
        <v>61</v>
      </c>
      <c r="F23" s="625">
        <v>1</v>
      </c>
      <c r="G23" s="37"/>
    </row>
    <row r="24" spans="1:7" ht="14.25" customHeight="1">
      <c r="A24" s="706" t="s">
        <v>287</v>
      </c>
      <c r="B24" s="24">
        <v>125</v>
      </c>
      <c r="C24" s="24">
        <v>17</v>
      </c>
      <c r="D24" s="24">
        <v>30</v>
      </c>
      <c r="E24" s="24">
        <v>78</v>
      </c>
      <c r="F24" s="707">
        <v>0</v>
      </c>
      <c r="G24" s="37"/>
    </row>
    <row r="25" spans="1:7" ht="14.25" customHeight="1">
      <c r="A25" s="706" t="s">
        <v>288</v>
      </c>
      <c r="B25" s="24">
        <v>73</v>
      </c>
      <c r="C25" s="24">
        <v>13</v>
      </c>
      <c r="D25" s="24">
        <v>8</v>
      </c>
      <c r="E25" s="24">
        <v>52</v>
      </c>
      <c r="F25" s="625">
        <v>0</v>
      </c>
      <c r="G25" s="37"/>
    </row>
    <row r="26" spans="1:7">
      <c r="A26" s="37"/>
      <c r="B26" s="37"/>
      <c r="C26" s="37"/>
      <c r="D26" s="37"/>
      <c r="E26" s="37"/>
      <c r="F26" s="37"/>
      <c r="G26" s="37"/>
    </row>
    <row r="27" spans="1:7" s="37" customFormat="1"/>
    <row r="28" spans="1:7" ht="24.75" customHeight="1">
      <c r="A28" s="938" t="s">
        <v>1614</v>
      </c>
      <c r="B28" s="938"/>
      <c r="C28" s="938"/>
      <c r="D28" s="938"/>
      <c r="E28" s="938"/>
      <c r="F28" s="938"/>
    </row>
    <row r="29" spans="1:7" ht="14.25" customHeight="1">
      <c r="A29" s="885" t="s">
        <v>910</v>
      </c>
      <c r="B29" s="885"/>
      <c r="C29" s="885"/>
      <c r="D29" s="885"/>
      <c r="E29" s="885"/>
      <c r="F29" s="885"/>
    </row>
    <row r="30" spans="1:7" ht="27.75" customHeight="1">
      <c r="A30" s="820" t="s">
        <v>1686</v>
      </c>
      <c r="B30" s="820"/>
      <c r="C30" s="820"/>
      <c r="D30" s="820"/>
      <c r="E30" s="820"/>
      <c r="F30" s="820"/>
    </row>
    <row r="31" spans="1:7" ht="14.25" customHeight="1">
      <c r="A31" s="820" t="s">
        <v>87</v>
      </c>
      <c r="B31" s="820"/>
      <c r="C31" s="820"/>
      <c r="D31" s="820"/>
      <c r="E31" s="820"/>
      <c r="F31" s="820"/>
    </row>
  </sheetData>
  <mergeCells count="11">
    <mergeCell ref="A28:F28"/>
    <mergeCell ref="A29:F29"/>
    <mergeCell ref="A30:F30"/>
    <mergeCell ref="A31:F31"/>
    <mergeCell ref="A4:A7"/>
    <mergeCell ref="B4:E4"/>
    <mergeCell ref="F4:F7"/>
    <mergeCell ref="B5:B7"/>
    <mergeCell ref="C5:E5"/>
    <mergeCell ref="C6:D6"/>
    <mergeCell ref="E6:E7"/>
  </mergeCells>
  <hyperlinks>
    <hyperlink ref="H1" location="'Spis tablic_Contents'!A1" display="&lt; POWRÓT"/>
    <hyperlink ref="H2" location="'Spis tablic_Contents'!A1" display="&lt; BACK"/>
  </hyperlinks>
  <pageMargins left="0.7" right="0.7" top="0.75" bottom="0.75" header="0.3" footer="0.3"/>
  <pageSetup paperSize="9" scale="95" fitToHeight="0" orientation="landscape"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6"/>
  <sheetViews>
    <sheetView showGridLines="0" tabSelected="1" zoomScaleNormal="100" workbookViewId="0">
      <pane ySplit="5" topLeftCell="A6" activePane="bottomLeft" state="frozen"/>
      <selection activeCell="H35" sqref="H35"/>
      <selection pane="bottomLeft" activeCell="J1" sqref="J1"/>
    </sheetView>
  </sheetViews>
  <sheetFormatPr defaultRowHeight="12"/>
  <cols>
    <col min="1" max="1" width="18.42578125" style="37" customWidth="1"/>
    <col min="2" max="2" width="21.140625" style="37" customWidth="1"/>
    <col min="3" max="3" width="38.28515625" style="37" customWidth="1"/>
    <col min="4" max="4" width="17" style="37" customWidth="1"/>
    <col min="5" max="5" width="51.85546875" style="37" customWidth="1"/>
    <col min="6" max="6" width="33.7109375" style="37" customWidth="1"/>
    <col min="7" max="8" width="11.140625" style="37" customWidth="1"/>
    <col min="9" max="16384" width="9.140625" style="37"/>
  </cols>
  <sheetData>
    <row r="1" spans="1:10" ht="14.25" customHeight="1">
      <c r="A1" s="16" t="s">
        <v>1778</v>
      </c>
      <c r="B1" s="16"/>
      <c r="C1" s="16"/>
      <c r="D1" s="61"/>
      <c r="E1" s="59"/>
      <c r="F1" s="16"/>
      <c r="G1" s="16"/>
      <c r="H1" s="16"/>
      <c r="J1" s="2" t="s">
        <v>623</v>
      </c>
    </row>
    <row r="2" spans="1:10" ht="14.25" customHeight="1">
      <c r="A2" s="559" t="s">
        <v>1594</v>
      </c>
      <c r="B2" s="17"/>
      <c r="C2" s="17"/>
      <c r="D2" s="95"/>
      <c r="E2" s="761"/>
      <c r="F2" s="17"/>
      <c r="G2" s="17"/>
      <c r="H2" s="17"/>
      <c r="J2" s="106" t="s">
        <v>624</v>
      </c>
    </row>
    <row r="3" spans="1:10" ht="4.5" customHeight="1">
      <c r="A3" s="15"/>
      <c r="B3" s="15"/>
      <c r="C3" s="15"/>
      <c r="D3" s="15"/>
      <c r="E3" s="15"/>
      <c r="F3" s="15"/>
      <c r="G3" s="15"/>
      <c r="H3" s="15"/>
      <c r="J3" s="3"/>
    </row>
    <row r="4" spans="1:10" ht="63.75" customHeight="1">
      <c r="A4" s="824" t="s">
        <v>1306</v>
      </c>
      <c r="B4" s="933" t="s">
        <v>1668</v>
      </c>
      <c r="C4" s="933" t="s">
        <v>1595</v>
      </c>
      <c r="D4" s="933" t="s">
        <v>1596</v>
      </c>
      <c r="E4" s="933" t="s">
        <v>1597</v>
      </c>
      <c r="F4" s="933" t="s">
        <v>1598</v>
      </c>
      <c r="G4" s="933" t="s">
        <v>1599</v>
      </c>
      <c r="H4" s="822"/>
    </row>
    <row r="5" spans="1:10" ht="37.5" customHeight="1">
      <c r="A5" s="824"/>
      <c r="B5" s="933"/>
      <c r="C5" s="933"/>
      <c r="D5" s="933"/>
      <c r="E5" s="933"/>
      <c r="F5" s="933"/>
      <c r="G5" s="4" t="s">
        <v>1379</v>
      </c>
      <c r="H5" s="139" t="s">
        <v>1600</v>
      </c>
    </row>
    <row r="6" spans="1:10" ht="27" customHeight="1">
      <c r="A6" s="712" t="s">
        <v>251</v>
      </c>
      <c r="B6" s="712" t="s">
        <v>1208</v>
      </c>
      <c r="C6" s="712" t="s">
        <v>1226</v>
      </c>
      <c r="D6" s="715" t="s">
        <v>1209</v>
      </c>
      <c r="E6" s="712" t="s">
        <v>1210</v>
      </c>
      <c r="F6" s="712" t="s">
        <v>1211</v>
      </c>
      <c r="G6" s="715">
        <v>13</v>
      </c>
      <c r="H6" s="718">
        <v>0</v>
      </c>
    </row>
    <row r="7" spans="1:10" ht="44.25" customHeight="1">
      <c r="A7" s="713"/>
      <c r="B7" s="713"/>
      <c r="C7" s="714" t="s">
        <v>892</v>
      </c>
      <c r="D7" s="716" t="s">
        <v>1227</v>
      </c>
      <c r="E7" s="714" t="s">
        <v>1229</v>
      </c>
      <c r="F7" s="714" t="s">
        <v>1237</v>
      </c>
      <c r="G7" s="717"/>
      <c r="H7" s="719"/>
    </row>
    <row r="8" spans="1:10" ht="14.1" customHeight="1">
      <c r="A8" s="713" t="s">
        <v>255</v>
      </c>
      <c r="B8" s="713" t="s">
        <v>292</v>
      </c>
      <c r="C8" s="713" t="s">
        <v>1212</v>
      </c>
      <c r="D8" s="717" t="s">
        <v>1209</v>
      </c>
      <c r="E8" s="713" t="s">
        <v>1213</v>
      </c>
      <c r="F8" s="713" t="s">
        <v>1214</v>
      </c>
      <c r="G8" s="717">
        <v>0</v>
      </c>
      <c r="H8" s="719">
        <v>0</v>
      </c>
    </row>
    <row r="9" spans="1:10" ht="24" customHeight="1">
      <c r="A9" s="713"/>
      <c r="B9" s="713"/>
      <c r="C9" s="714" t="s">
        <v>1231</v>
      </c>
      <c r="D9" s="716" t="s">
        <v>1227</v>
      </c>
      <c r="E9" s="714" t="s">
        <v>1235</v>
      </c>
      <c r="F9" s="714" t="s">
        <v>1601</v>
      </c>
      <c r="G9" s="717"/>
      <c r="H9" s="719"/>
    </row>
    <row r="10" spans="1:10" ht="13.5" customHeight="1">
      <c r="A10" s="713" t="s">
        <v>255</v>
      </c>
      <c r="B10" s="713" t="s">
        <v>877</v>
      </c>
      <c r="C10" s="713" t="s">
        <v>1215</v>
      </c>
      <c r="D10" s="717" t="s">
        <v>1209</v>
      </c>
      <c r="E10" s="713" t="s">
        <v>1216</v>
      </c>
      <c r="F10" s="713" t="s">
        <v>1217</v>
      </c>
      <c r="G10" s="717">
        <v>6</v>
      </c>
      <c r="H10" s="719">
        <v>0</v>
      </c>
    </row>
    <row r="11" spans="1:10" ht="21" customHeight="1">
      <c r="A11" s="713"/>
      <c r="B11" s="713"/>
      <c r="C11" s="714" t="s">
        <v>1232</v>
      </c>
      <c r="D11" s="716" t="s">
        <v>1227</v>
      </c>
      <c r="E11" s="714" t="s">
        <v>1230</v>
      </c>
      <c r="F11" s="714" t="s">
        <v>1602</v>
      </c>
      <c r="G11" s="717"/>
      <c r="H11" s="719"/>
    </row>
    <row r="12" spans="1:10" ht="26.25" customHeight="1">
      <c r="A12" s="713" t="s">
        <v>255</v>
      </c>
      <c r="B12" s="713" t="s">
        <v>1218</v>
      </c>
      <c r="C12" s="713" t="s">
        <v>1226</v>
      </c>
      <c r="D12" s="717" t="s">
        <v>1219</v>
      </c>
      <c r="E12" s="713" t="s">
        <v>1220</v>
      </c>
      <c r="F12" s="713" t="s">
        <v>1221</v>
      </c>
      <c r="G12" s="717">
        <v>1</v>
      </c>
      <c r="H12" s="719">
        <v>0</v>
      </c>
    </row>
    <row r="13" spans="1:10" ht="43.5" customHeight="1">
      <c r="A13" s="713"/>
      <c r="B13" s="713"/>
      <c r="C13" s="714" t="s">
        <v>892</v>
      </c>
      <c r="D13" s="716" t="s">
        <v>1228</v>
      </c>
      <c r="E13" s="714" t="s">
        <v>1238</v>
      </c>
      <c r="F13" s="714" t="s">
        <v>1603</v>
      </c>
      <c r="G13" s="717"/>
      <c r="H13" s="719"/>
    </row>
    <row r="14" spans="1:10" ht="13.5" customHeight="1">
      <c r="A14" s="720" t="s">
        <v>255</v>
      </c>
      <c r="B14" s="720" t="s">
        <v>877</v>
      </c>
      <c r="C14" s="720" t="s">
        <v>1212</v>
      </c>
      <c r="D14" s="721" t="s">
        <v>1209</v>
      </c>
      <c r="E14" s="720" t="s">
        <v>1606</v>
      </c>
      <c r="F14" s="720" t="s">
        <v>1608</v>
      </c>
      <c r="G14" s="717">
        <v>0</v>
      </c>
      <c r="H14" s="719">
        <v>0</v>
      </c>
    </row>
    <row r="15" spans="1:10" ht="21" customHeight="1">
      <c r="A15" s="713"/>
      <c r="B15" s="713"/>
      <c r="C15" s="714" t="s">
        <v>1231</v>
      </c>
      <c r="D15" s="716" t="s">
        <v>1227</v>
      </c>
      <c r="E15" s="714" t="s">
        <v>1607</v>
      </c>
      <c r="F15" s="714" t="s">
        <v>1609</v>
      </c>
      <c r="G15" s="717"/>
      <c r="H15" s="719"/>
    </row>
    <row r="16" spans="1:10" ht="26.25" customHeight="1">
      <c r="A16" s="713" t="s">
        <v>253</v>
      </c>
      <c r="B16" s="713" t="s">
        <v>1084</v>
      </c>
      <c r="C16" s="713" t="s">
        <v>1226</v>
      </c>
      <c r="D16" s="717" t="s">
        <v>1209</v>
      </c>
      <c r="E16" s="713" t="s">
        <v>1222</v>
      </c>
      <c r="F16" s="713" t="s">
        <v>1211</v>
      </c>
      <c r="G16" s="717">
        <v>7</v>
      </c>
      <c r="H16" s="719">
        <v>0</v>
      </c>
    </row>
    <row r="17" spans="1:8" ht="46.5" customHeight="1">
      <c r="A17" s="713"/>
      <c r="B17" s="713"/>
      <c r="C17" s="714" t="s">
        <v>892</v>
      </c>
      <c r="D17" s="716" t="s">
        <v>1227</v>
      </c>
      <c r="E17" s="714" t="s">
        <v>1234</v>
      </c>
      <c r="F17" s="714" t="s">
        <v>1237</v>
      </c>
      <c r="G17" s="717"/>
      <c r="H17" s="719"/>
    </row>
    <row r="18" spans="1:8" ht="26.25" customHeight="1">
      <c r="A18" s="713" t="s">
        <v>260</v>
      </c>
      <c r="B18" s="713" t="s">
        <v>1059</v>
      </c>
      <c r="C18" s="713" t="s">
        <v>1226</v>
      </c>
      <c r="D18" s="717" t="s">
        <v>1209</v>
      </c>
      <c r="E18" s="713" t="s">
        <v>1612</v>
      </c>
      <c r="F18" s="713" t="s">
        <v>1223</v>
      </c>
      <c r="G18" s="717">
        <v>3</v>
      </c>
      <c r="H18" s="719">
        <v>1</v>
      </c>
    </row>
    <row r="19" spans="1:8" ht="47.25" customHeight="1">
      <c r="A19" s="713"/>
      <c r="B19" s="713"/>
      <c r="C19" s="714" t="s">
        <v>892</v>
      </c>
      <c r="D19" s="716" t="s">
        <v>1227</v>
      </c>
      <c r="E19" s="714" t="s">
        <v>1610</v>
      </c>
      <c r="F19" s="714" t="s">
        <v>1604</v>
      </c>
      <c r="G19" s="717"/>
      <c r="H19" s="719"/>
    </row>
    <row r="20" spans="1:8" ht="26.25" customHeight="1">
      <c r="A20" s="713" t="s">
        <v>260</v>
      </c>
      <c r="B20" s="713" t="s">
        <v>732</v>
      </c>
      <c r="C20" s="713" t="s">
        <v>893</v>
      </c>
      <c r="D20" s="717" t="s">
        <v>1209</v>
      </c>
      <c r="E20" s="713" t="s">
        <v>1224</v>
      </c>
      <c r="F20" s="713" t="s">
        <v>1225</v>
      </c>
      <c r="G20" s="717">
        <v>0</v>
      </c>
      <c r="H20" s="719">
        <v>0</v>
      </c>
    </row>
    <row r="21" spans="1:8" ht="27.75" customHeight="1">
      <c r="A21" s="709"/>
      <c r="B21" s="709"/>
      <c r="C21" s="714" t="s">
        <v>1239</v>
      </c>
      <c r="D21" s="716" t="s">
        <v>1227</v>
      </c>
      <c r="E21" s="714" t="s">
        <v>1233</v>
      </c>
      <c r="F21" s="714" t="s">
        <v>1236</v>
      </c>
      <c r="G21" s="717"/>
      <c r="H21" s="719"/>
    </row>
    <row r="22" spans="1:8">
      <c r="A22" s="21"/>
      <c r="B22" s="21"/>
      <c r="C22" s="22"/>
      <c r="D22" s="22"/>
      <c r="E22" s="22"/>
      <c r="F22" s="22"/>
      <c r="G22" s="711"/>
      <c r="H22" s="711"/>
    </row>
    <row r="23" spans="1:8" ht="14.25" customHeight="1">
      <c r="A23" s="937" t="s">
        <v>1207</v>
      </c>
      <c r="B23" s="937"/>
      <c r="C23" s="937"/>
      <c r="D23" s="937"/>
      <c r="E23" s="937"/>
      <c r="F23" s="937"/>
      <c r="G23" s="937"/>
      <c r="H23" s="937"/>
    </row>
    <row r="24" spans="1:8" ht="14.25" customHeight="1">
      <c r="A24" s="792" t="s">
        <v>86</v>
      </c>
      <c r="B24" s="792"/>
      <c r="C24" s="792"/>
      <c r="D24" s="792"/>
      <c r="E24" s="792"/>
      <c r="F24" s="792"/>
      <c r="G24" s="334"/>
      <c r="H24" s="334"/>
    </row>
    <row r="25" spans="1:8" ht="30" customHeight="1">
      <c r="A25" s="793" t="s">
        <v>1605</v>
      </c>
      <c r="B25" s="793"/>
      <c r="C25" s="793"/>
      <c r="D25" s="793"/>
      <c r="E25" s="793"/>
      <c r="F25" s="793"/>
      <c r="G25" s="793"/>
      <c r="H25" s="793"/>
    </row>
    <row r="26" spans="1:8" ht="14.25" customHeight="1">
      <c r="A26" s="793" t="s">
        <v>87</v>
      </c>
      <c r="B26" s="793"/>
      <c r="C26" s="793"/>
      <c r="D26" s="793"/>
      <c r="E26" s="793"/>
      <c r="F26" s="793"/>
      <c r="G26" s="335"/>
      <c r="H26" s="335"/>
    </row>
  </sheetData>
  <customSheetViews>
    <customSheetView guid="{17A61E15-CB34-4E45-B54C-4890B27A542F}" showGridLines="0">
      <pane ySplit="5" topLeftCell="A6" activePane="bottomLeft" state="frozen"/>
      <selection pane="bottomLeft" activeCell="H15" sqref="H15"/>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1">
    <mergeCell ref="A25:H25"/>
    <mergeCell ref="A23:H23"/>
    <mergeCell ref="A24:F24"/>
    <mergeCell ref="A26:F26"/>
    <mergeCell ref="F4:F5"/>
    <mergeCell ref="G4:H4"/>
    <mergeCell ref="A4:A5"/>
    <mergeCell ref="B4:B5"/>
    <mergeCell ref="C4:C5"/>
    <mergeCell ref="D4:D5"/>
    <mergeCell ref="E4:E5"/>
  </mergeCells>
  <phoneticPr fontId="6" type="noConversion"/>
  <hyperlinks>
    <hyperlink ref="I1" location="'Spis tablic_Contents'!A1" display="&lt; POWRÓT"/>
    <hyperlink ref="I2" location="'Spis tablic_Contents'!A1" display="&lt; BACK"/>
    <hyperlink ref="J1" location="'Spis tablic_Contents'!A1" display="&lt; POWRÓT"/>
    <hyperlink ref="J2" location="'Spis tablic_Contents'!A1" display="&lt; BACK"/>
  </hyperlinks>
  <pageMargins left="0.78740157480314965" right="0.78740157480314965" top="0.78740157480314965" bottom="0.78740157480314965" header="0.51181102362204722" footer="0.51181102362204722"/>
  <pageSetup paperSize="9" scale="61" fitToHeight="0" orientation="landscape" r:id="rId2"/>
  <headerFooter alignWithMargins="0"/>
  <colBreaks count="1" manualBreakCount="1">
    <brk id="7"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showGridLines="0" zoomScaleNormal="100" workbookViewId="0">
      <selection activeCell="L2" sqref="L2"/>
    </sheetView>
  </sheetViews>
  <sheetFormatPr defaultRowHeight="12"/>
  <cols>
    <col min="1" max="1" width="16.28515625" style="9" customWidth="1"/>
    <col min="2" max="10" width="12.5703125" style="9" customWidth="1"/>
    <col min="11" max="16384" width="9.140625" style="9"/>
  </cols>
  <sheetData>
    <row r="1" spans="1:13" ht="12.75" customHeight="1">
      <c r="A1" s="16" t="s">
        <v>1735</v>
      </c>
      <c r="B1" s="16"/>
      <c r="C1" s="16"/>
      <c r="D1" s="16"/>
      <c r="E1" s="16"/>
      <c r="F1" s="16"/>
      <c r="G1" s="16"/>
      <c r="H1" s="16"/>
      <c r="I1" s="16"/>
      <c r="J1" s="16"/>
      <c r="L1" s="2" t="s">
        <v>623</v>
      </c>
      <c r="M1" s="1"/>
    </row>
    <row r="2" spans="1:13" ht="12.75" customHeight="1">
      <c r="A2" s="104" t="s">
        <v>628</v>
      </c>
      <c r="B2" s="17"/>
      <c r="C2" s="17"/>
      <c r="D2" s="17"/>
      <c r="E2" s="17"/>
      <c r="F2" s="17"/>
      <c r="G2" s="17"/>
      <c r="H2" s="17"/>
      <c r="I2" s="17"/>
      <c r="J2" s="17"/>
      <c r="L2" s="106" t="s">
        <v>624</v>
      </c>
      <c r="M2" s="1"/>
    </row>
    <row r="3" spans="1:13" ht="5.0999999999999996" customHeight="1">
      <c r="A3" s="57"/>
      <c r="B3" s="57"/>
      <c r="C3" s="57"/>
      <c r="D3" s="62"/>
      <c r="E3" s="62"/>
      <c r="F3" s="62"/>
      <c r="G3" s="62"/>
      <c r="H3" s="62"/>
      <c r="I3" s="62"/>
      <c r="J3" s="62"/>
      <c r="L3" s="3"/>
      <c r="M3" s="1"/>
    </row>
    <row r="4" spans="1:13" ht="55.5" customHeight="1">
      <c r="A4" s="799" t="s">
        <v>1268</v>
      </c>
      <c r="B4" s="825" t="s">
        <v>1269</v>
      </c>
      <c r="C4" s="797" t="s">
        <v>1664</v>
      </c>
      <c r="D4" s="822" t="s">
        <v>1275</v>
      </c>
      <c r="E4" s="823"/>
      <c r="F4" s="823"/>
      <c r="G4" s="823"/>
      <c r="H4" s="824"/>
      <c r="I4" s="822" t="s">
        <v>1276</v>
      </c>
      <c r="J4" s="823"/>
    </row>
    <row r="5" spans="1:13" ht="27.75" customHeight="1">
      <c r="A5" s="827"/>
      <c r="B5" s="829"/>
      <c r="C5" s="830"/>
      <c r="D5" s="826" t="s">
        <v>1270</v>
      </c>
      <c r="E5" s="822" t="s">
        <v>1274</v>
      </c>
      <c r="F5" s="823"/>
      <c r="G5" s="823"/>
      <c r="H5" s="824"/>
      <c r="I5" s="825" t="s">
        <v>1277</v>
      </c>
      <c r="J5" s="794" t="s">
        <v>1670</v>
      </c>
    </row>
    <row r="6" spans="1:13" ht="49.5" customHeight="1">
      <c r="A6" s="827"/>
      <c r="B6" s="829"/>
      <c r="C6" s="830"/>
      <c r="D6" s="826"/>
      <c r="E6" s="58" t="s">
        <v>1271</v>
      </c>
      <c r="F6" s="151" t="s">
        <v>1272</v>
      </c>
      <c r="G6" s="63" t="s">
        <v>1273</v>
      </c>
      <c r="H6" s="150" t="s">
        <v>1669</v>
      </c>
      <c r="I6" s="826"/>
      <c r="J6" s="794"/>
    </row>
    <row r="7" spans="1:13" ht="21" customHeight="1">
      <c r="A7" s="828"/>
      <c r="B7" s="797" t="s">
        <v>1671</v>
      </c>
      <c r="C7" s="798"/>
      <c r="D7" s="798"/>
      <c r="E7" s="798"/>
      <c r="F7" s="798"/>
      <c r="G7" s="798"/>
      <c r="H7" s="799"/>
      <c r="I7" s="826"/>
      <c r="J7" s="794"/>
      <c r="L7" s="794"/>
    </row>
    <row r="8" spans="1:13" ht="14.25" customHeight="1">
      <c r="A8" s="142" t="s">
        <v>42</v>
      </c>
      <c r="B8" s="64">
        <v>80070</v>
      </c>
      <c r="C8" s="65">
        <v>89645</v>
      </c>
      <c r="D8" s="66">
        <v>3801</v>
      </c>
      <c r="E8" s="65">
        <v>3</v>
      </c>
      <c r="F8" s="66">
        <v>3587</v>
      </c>
      <c r="G8" s="65">
        <v>0.46</v>
      </c>
      <c r="H8" s="66">
        <v>181</v>
      </c>
      <c r="I8" s="65">
        <v>4.75</v>
      </c>
      <c r="J8" s="66">
        <v>4.24</v>
      </c>
      <c r="L8" s="794"/>
    </row>
    <row r="9" spans="1:13" ht="14.25" customHeight="1">
      <c r="A9" s="143" t="s">
        <v>43</v>
      </c>
      <c r="B9" s="25">
        <v>78447</v>
      </c>
      <c r="C9" s="24">
        <v>93014</v>
      </c>
      <c r="D9" s="25">
        <v>4549</v>
      </c>
      <c r="E9" s="24">
        <v>11</v>
      </c>
      <c r="F9" s="25">
        <v>4166</v>
      </c>
      <c r="G9" s="24">
        <v>12</v>
      </c>
      <c r="H9" s="25">
        <v>189</v>
      </c>
      <c r="I9" s="11">
        <v>5.8</v>
      </c>
      <c r="J9" s="28">
        <v>4.8899999999999997</v>
      </c>
      <c r="L9" s="794"/>
    </row>
    <row r="10" spans="1:13" ht="14.25" customHeight="1">
      <c r="A10" s="143" t="s">
        <v>44</v>
      </c>
      <c r="B10" s="25">
        <v>67451</v>
      </c>
      <c r="C10" s="24">
        <v>101725</v>
      </c>
      <c r="D10" s="25">
        <v>6864</v>
      </c>
      <c r="E10" s="24">
        <v>13</v>
      </c>
      <c r="F10" s="25">
        <v>5866</v>
      </c>
      <c r="G10" s="24">
        <v>143</v>
      </c>
      <c r="H10" s="25">
        <v>251</v>
      </c>
      <c r="I10" s="24">
        <v>10.18</v>
      </c>
      <c r="J10" s="67">
        <v>6.75</v>
      </c>
      <c r="L10" s="794"/>
    </row>
    <row r="11" spans="1:13" ht="14.25" customHeight="1">
      <c r="A11" s="143" t="s">
        <v>735</v>
      </c>
      <c r="B11" s="40">
        <v>67625.438557752932</v>
      </c>
      <c r="C11" s="40">
        <v>95731.191113404027</v>
      </c>
      <c r="D11" s="68">
        <v>8886.2116541511405</v>
      </c>
      <c r="E11" s="27">
        <v>21.711092003439379</v>
      </c>
      <c r="F11" s="53">
        <v>6596.899780261775</v>
      </c>
      <c r="G11" s="27">
        <v>933.65133276010317</v>
      </c>
      <c r="H11" s="53">
        <v>157.54049871023219</v>
      </c>
      <c r="I11" s="69">
        <f>D11/B11*100</f>
        <v>13.140338670871923</v>
      </c>
      <c r="J11" s="70">
        <f>D11/C11*100</f>
        <v>9.2824622265740473</v>
      </c>
    </row>
    <row r="12" spans="1:13" ht="14.25" customHeight="1">
      <c r="A12" s="143" t="s">
        <v>1267</v>
      </c>
      <c r="B12" s="40">
        <v>64027.846656778442</v>
      </c>
      <c r="C12" s="40">
        <v>105084.7256873686</v>
      </c>
      <c r="D12" s="40">
        <v>9101.6467772284323</v>
      </c>
      <c r="E12" s="40">
        <v>22.583787140536923</v>
      </c>
      <c r="F12" s="40">
        <v>6161.0848141778924</v>
      </c>
      <c r="G12" s="40">
        <v>1281.9467755803955</v>
      </c>
      <c r="H12" s="40">
        <v>220.08435081685298</v>
      </c>
      <c r="I12" s="69">
        <f>D12/B12*100</f>
        <v>14.215138025830933</v>
      </c>
      <c r="J12" s="77">
        <f>D12/C12*100</f>
        <v>8.6612461684547846</v>
      </c>
    </row>
    <row r="13" spans="1:13" ht="14.25" customHeight="1">
      <c r="A13" s="149" t="s">
        <v>1667</v>
      </c>
      <c r="B13" s="71">
        <v>61283</v>
      </c>
      <c r="C13" s="71">
        <v>106644</v>
      </c>
      <c r="D13" s="71">
        <v>8770</v>
      </c>
      <c r="E13" s="71">
        <v>24</v>
      </c>
      <c r="F13" s="71">
        <v>6039</v>
      </c>
      <c r="G13" s="71">
        <v>1100</v>
      </c>
      <c r="H13" s="71">
        <v>169</v>
      </c>
      <c r="I13" s="72">
        <v>14.31</v>
      </c>
      <c r="J13" s="73">
        <v>8.2200000000000006</v>
      </c>
    </row>
    <row r="14" spans="1:13" ht="9" customHeight="1">
      <c r="A14" s="74"/>
      <c r="B14" s="75"/>
      <c r="C14" s="75"/>
      <c r="D14" s="75"/>
      <c r="E14" s="75"/>
      <c r="F14" s="75"/>
      <c r="G14" s="75"/>
      <c r="H14" s="75"/>
      <c r="I14" s="76"/>
      <c r="J14" s="76"/>
    </row>
    <row r="15" spans="1:13" ht="25.5" customHeight="1">
      <c r="A15" s="821" t="s">
        <v>1665</v>
      </c>
      <c r="B15" s="821"/>
      <c r="C15" s="821"/>
      <c r="D15" s="821"/>
      <c r="E15" s="821"/>
      <c r="F15" s="821"/>
      <c r="G15" s="821"/>
      <c r="H15" s="821"/>
      <c r="I15" s="821"/>
      <c r="J15" s="821"/>
      <c r="L15" s="44"/>
    </row>
    <row r="16" spans="1:13" s="103" customFormat="1" ht="25.5" customHeight="1">
      <c r="A16" s="820" t="s">
        <v>1666</v>
      </c>
      <c r="B16" s="820"/>
      <c r="C16" s="820"/>
      <c r="D16" s="820"/>
      <c r="E16" s="820"/>
      <c r="F16" s="820"/>
      <c r="G16" s="820"/>
      <c r="H16" s="820"/>
      <c r="I16" s="820"/>
      <c r="J16" s="820"/>
    </row>
  </sheetData>
  <customSheetViews>
    <customSheetView guid="{17A61E15-CB34-4E45-B54C-4890B27A542F}" showGridLines="0">
      <selection activeCell="I10" sqref="I10"/>
      <pageMargins left="0.74803149606299213" right="0.74803149606299213" top="0.74803149606299213" bottom="0.62992125984251968" header="0.51181102362204722" footer="0.51181102362204722"/>
      <pageSetup paperSize="9" scale="94" orientation="portrait" r:id="rId1"/>
      <headerFooter alignWithMargins="0"/>
    </customSheetView>
  </customSheetViews>
  <mergeCells count="13">
    <mergeCell ref="L7:L10"/>
    <mergeCell ref="A4:A7"/>
    <mergeCell ref="B4:B6"/>
    <mergeCell ref="C4:C6"/>
    <mergeCell ref="D4:H4"/>
    <mergeCell ref="I4:J4"/>
    <mergeCell ref="D5:D6"/>
    <mergeCell ref="A16:J16"/>
    <mergeCell ref="A15:J15"/>
    <mergeCell ref="E5:H5"/>
    <mergeCell ref="I5:I7"/>
    <mergeCell ref="J5:J7"/>
    <mergeCell ref="B7:H7"/>
  </mergeCells>
  <hyperlinks>
    <hyperlink ref="L1" location="'Spis tablic_Contents'!A1" display="&lt; POWRÓT"/>
    <hyperlink ref="L2" location="'Spis tablic_Contents'!A1" display="&lt; BACK"/>
  </hyperlinks>
  <pageMargins left="0.74803149606299213" right="0.74803149606299213" top="0.74803149606299213" bottom="0.62992125984251968" header="0.51181102362204722" footer="0.51181102362204722"/>
  <pageSetup paperSize="9" scale="89" fitToHeight="0" orientation="landscape"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9"/>
  <sheetViews>
    <sheetView showGridLines="0" zoomScaleNormal="100" zoomScaleSheetLayoutView="124" workbookViewId="0"/>
  </sheetViews>
  <sheetFormatPr defaultRowHeight="12"/>
  <cols>
    <col min="1" max="1" width="33.7109375" style="1" customWidth="1"/>
    <col min="2" max="7" width="9.28515625" style="1" customWidth="1"/>
    <col min="8" max="8" width="36.85546875" style="1" customWidth="1"/>
    <col min="9" max="16384" width="9.140625" style="1"/>
  </cols>
  <sheetData>
    <row r="1" spans="1:16" ht="15" customHeight="1">
      <c r="A1" s="152" t="s">
        <v>1736</v>
      </c>
      <c r="B1" s="152"/>
      <c r="C1" s="152"/>
      <c r="D1" s="152"/>
      <c r="E1" s="152"/>
      <c r="F1" s="152"/>
      <c r="G1" s="152"/>
      <c r="H1" s="152"/>
      <c r="J1" s="2" t="s">
        <v>623</v>
      </c>
    </row>
    <row r="2" spans="1:16" ht="15" customHeight="1">
      <c r="A2" s="162" t="s">
        <v>1278</v>
      </c>
      <c r="B2" s="153"/>
      <c r="C2" s="153"/>
      <c r="D2" s="153"/>
      <c r="E2" s="153"/>
      <c r="F2" s="153"/>
      <c r="G2" s="153"/>
      <c r="H2" s="153"/>
      <c r="J2" s="106" t="s">
        <v>624</v>
      </c>
    </row>
    <row r="3" spans="1:16" ht="5.0999999999999996" customHeight="1">
      <c r="A3" s="154"/>
      <c r="B3" s="154"/>
      <c r="C3" s="154"/>
      <c r="D3" s="154"/>
      <c r="E3" s="154"/>
      <c r="F3" s="154"/>
      <c r="G3" s="154"/>
      <c r="H3" s="154"/>
      <c r="J3" s="3"/>
    </row>
    <row r="4" spans="1:16" ht="22.9" customHeight="1">
      <c r="A4" s="799" t="s">
        <v>382</v>
      </c>
      <c r="B4" s="87">
        <v>2000</v>
      </c>
      <c r="C4" s="86">
        <v>2005</v>
      </c>
      <c r="D4" s="86">
        <v>2010</v>
      </c>
      <c r="E4" s="4">
        <v>2015</v>
      </c>
      <c r="F4" s="4">
        <v>2016</v>
      </c>
      <c r="G4" s="4">
        <v>2017</v>
      </c>
      <c r="H4" s="831" t="s">
        <v>383</v>
      </c>
    </row>
    <row r="5" spans="1:16" ht="28.5" customHeight="1">
      <c r="A5" s="827"/>
      <c r="B5" s="822" t="s">
        <v>1279</v>
      </c>
      <c r="C5" s="823"/>
      <c r="D5" s="823"/>
      <c r="E5" s="823"/>
      <c r="F5" s="823"/>
      <c r="G5" s="824"/>
      <c r="H5" s="832"/>
    </row>
    <row r="6" spans="1:16" ht="14.25" customHeight="1">
      <c r="A6" s="155" t="s">
        <v>384</v>
      </c>
      <c r="B6" s="156">
        <v>1410.6606527402628</v>
      </c>
      <c r="C6" s="156">
        <v>1171.5859117151447</v>
      </c>
      <c r="D6" s="157">
        <v>874.5684173831412</v>
      </c>
      <c r="E6" s="156">
        <v>712</v>
      </c>
      <c r="F6" s="156">
        <v>590.66384896860598</v>
      </c>
      <c r="G6" s="156">
        <v>582.65583268984426</v>
      </c>
      <c r="H6" s="164" t="s">
        <v>385</v>
      </c>
    </row>
    <row r="7" spans="1:16" ht="14.25" customHeight="1">
      <c r="A7" s="158" t="s">
        <v>1132</v>
      </c>
      <c r="B7" s="156">
        <v>851.84143593404508</v>
      </c>
      <c r="C7" s="156">
        <v>869.47093734805003</v>
      </c>
      <c r="D7" s="157">
        <v>887.88869947835087</v>
      </c>
      <c r="E7" s="156">
        <v>725.25703883120309</v>
      </c>
      <c r="F7" s="156">
        <v>742.16786403787603</v>
      </c>
      <c r="G7" s="156">
        <v>803.66143555969336</v>
      </c>
      <c r="H7" s="108" t="s">
        <v>1280</v>
      </c>
    </row>
    <row r="8" spans="1:16" ht="14.25" customHeight="1">
      <c r="A8" s="159" t="s">
        <v>386</v>
      </c>
      <c r="B8" s="156">
        <v>318209.18858698447</v>
      </c>
      <c r="C8" s="156">
        <v>322545.79267457337</v>
      </c>
      <c r="D8" s="157">
        <v>333457.41042786289</v>
      </c>
      <c r="E8" s="156">
        <v>312320.55836318317</v>
      </c>
      <c r="F8" s="156">
        <v>323021.89944960218</v>
      </c>
      <c r="G8" s="156">
        <v>336556.76944574848</v>
      </c>
      <c r="H8" s="108" t="s">
        <v>387</v>
      </c>
    </row>
    <row r="9" spans="1:16" ht="14.25" customHeight="1">
      <c r="A9" s="159" t="s">
        <v>388</v>
      </c>
      <c r="B9" s="156">
        <v>3355.5500073090302</v>
      </c>
      <c r="C9" s="156">
        <v>3089.3585729611818</v>
      </c>
      <c r="D9" s="157">
        <v>3077.2827003909888</v>
      </c>
      <c r="E9" s="156">
        <v>2342.6302829783713</v>
      </c>
      <c r="F9" s="156">
        <v>2456.4678060193114</v>
      </c>
      <c r="G9" s="156">
        <v>2543.251366785958</v>
      </c>
      <c r="H9" s="108" t="s">
        <v>389</v>
      </c>
    </row>
    <row r="10" spans="1:16" ht="14.25" customHeight="1">
      <c r="A10" s="159" t="s">
        <v>390</v>
      </c>
      <c r="B10" s="156">
        <v>962.65867974606908</v>
      </c>
      <c r="C10" s="156">
        <v>961.90174629455441</v>
      </c>
      <c r="D10" s="156">
        <v>962.92450445368661</v>
      </c>
      <c r="E10" s="156">
        <v>900.13664301550421</v>
      </c>
      <c r="F10" s="156">
        <v>930.44254825602093</v>
      </c>
      <c r="G10" s="156">
        <v>947.76926217739697</v>
      </c>
      <c r="H10" s="108" t="s">
        <v>391</v>
      </c>
    </row>
    <row r="11" spans="1:16" ht="14.25" customHeight="1">
      <c r="A11" s="160" t="s">
        <v>392</v>
      </c>
      <c r="B11" s="156">
        <v>731.66254060752988</v>
      </c>
      <c r="C11" s="156">
        <v>721.10481702532525</v>
      </c>
      <c r="D11" s="157">
        <v>712.17247128051554</v>
      </c>
      <c r="E11" s="156">
        <v>640.79999251984589</v>
      </c>
      <c r="F11" s="156">
        <v>674.1583253509956</v>
      </c>
      <c r="G11" s="156">
        <v>690.73705918204746</v>
      </c>
      <c r="H11" s="165" t="s">
        <v>393</v>
      </c>
      <c r="K11" s="161"/>
      <c r="L11" s="161"/>
      <c r="M11" s="161"/>
      <c r="N11" s="161"/>
      <c r="O11" s="161"/>
      <c r="P11" s="161"/>
    </row>
    <row r="12" spans="1:16" ht="14.25" customHeight="1">
      <c r="A12" s="160" t="s">
        <v>394</v>
      </c>
      <c r="B12" s="156">
        <v>230.99613913853926</v>
      </c>
      <c r="C12" s="156">
        <v>240.79692926922911</v>
      </c>
      <c r="D12" s="157">
        <v>250.75203317317104</v>
      </c>
      <c r="E12" s="156">
        <v>259.33665049565838</v>
      </c>
      <c r="F12" s="156">
        <v>256.28422290502539</v>
      </c>
      <c r="G12" s="156">
        <v>257.03220299534917</v>
      </c>
      <c r="H12" s="165" t="s">
        <v>395</v>
      </c>
    </row>
    <row r="13" spans="1:16" ht="14.25" customHeight="1">
      <c r="A13" s="159" t="s">
        <v>396</v>
      </c>
      <c r="B13" s="156">
        <v>330.72920830516978</v>
      </c>
      <c r="C13" s="156">
        <v>324.31566113289091</v>
      </c>
      <c r="D13" s="157">
        <v>303.33479817350371</v>
      </c>
      <c r="E13" s="156">
        <v>284.72706541305303</v>
      </c>
      <c r="F13" s="156">
        <v>291.94795692041254</v>
      </c>
      <c r="G13" s="156">
        <v>307.52197891480802</v>
      </c>
      <c r="H13" s="108" t="s">
        <v>397</v>
      </c>
    </row>
    <row r="14" spans="1:16" ht="14.25" customHeight="1">
      <c r="A14" s="159" t="s">
        <v>398</v>
      </c>
      <c r="B14" s="156">
        <v>386.24049725411311</v>
      </c>
      <c r="C14" s="156">
        <v>406.11177461133337</v>
      </c>
      <c r="D14" s="157">
        <v>389.73762599112774</v>
      </c>
      <c r="E14" s="156">
        <v>326.91088081986715</v>
      </c>
      <c r="F14" s="156">
        <v>335.21026316182935</v>
      </c>
      <c r="G14" s="156">
        <v>340.60427163960929</v>
      </c>
      <c r="H14" s="108" t="s">
        <v>399</v>
      </c>
    </row>
    <row r="15" spans="1:16" ht="11.25" customHeight="1"/>
    <row r="16" spans="1:16" ht="30" customHeight="1">
      <c r="A16" s="792" t="s">
        <v>1611</v>
      </c>
      <c r="B16" s="792"/>
      <c r="C16" s="792"/>
      <c r="D16" s="792"/>
      <c r="E16" s="792"/>
      <c r="F16" s="792"/>
      <c r="G16" s="792"/>
      <c r="H16" s="792"/>
    </row>
    <row r="17" spans="1:8" ht="15" customHeight="1">
      <c r="A17" s="792" t="s">
        <v>894</v>
      </c>
      <c r="B17" s="792"/>
      <c r="C17" s="792"/>
      <c r="D17" s="792"/>
      <c r="E17" s="792"/>
      <c r="F17" s="792"/>
      <c r="G17" s="792"/>
      <c r="H17" s="792"/>
    </row>
    <row r="18" spans="1:8" ht="36" customHeight="1">
      <c r="A18" s="793" t="s">
        <v>1281</v>
      </c>
      <c r="B18" s="793"/>
      <c r="C18" s="793"/>
      <c r="D18" s="793"/>
      <c r="E18" s="793"/>
      <c r="F18" s="793"/>
      <c r="G18" s="793"/>
      <c r="H18" s="793"/>
    </row>
    <row r="19" spans="1:8" ht="12" customHeight="1">
      <c r="A19" s="793" t="s">
        <v>1312</v>
      </c>
      <c r="B19" s="793"/>
      <c r="C19" s="793"/>
      <c r="D19" s="793"/>
      <c r="E19" s="793"/>
      <c r="F19" s="793"/>
      <c r="G19" s="793"/>
      <c r="H19" s="793"/>
    </row>
  </sheetData>
  <customSheetViews>
    <customSheetView guid="{17A61E15-CB34-4E45-B54C-4890B27A542F}" scale="110" showGridLines="0">
      <selection activeCell="E14" sqref="E14"/>
      <rowBreaks count="1" manualBreakCount="1">
        <brk id="20" max="5" man="1"/>
      </rowBreaks>
      <pageMargins left="0.74803149606299213" right="0.74803149606299213" top="0.74803149606299213" bottom="0.62992125984251968" header="0.51181102362204722" footer="0.51181102362204722"/>
      <pageSetup paperSize="9" orientation="portrait" r:id="rId1"/>
      <headerFooter alignWithMargins="0"/>
    </customSheetView>
  </customSheetViews>
  <mergeCells count="7">
    <mergeCell ref="A19:H19"/>
    <mergeCell ref="H4:H5"/>
    <mergeCell ref="B5:G5"/>
    <mergeCell ref="A16:H16"/>
    <mergeCell ref="A17:H17"/>
    <mergeCell ref="A18:H18"/>
    <mergeCell ref="A4:A5"/>
  </mergeCells>
  <phoneticPr fontId="6" type="noConversion"/>
  <hyperlinks>
    <hyperlink ref="J1" location="'Spis tablic_Contents'!A1" display="&lt; POWRÓT"/>
    <hyperlink ref="J2" location="'Spis tablic_Contents'!A1" display="&lt; BACK"/>
  </hyperlinks>
  <pageMargins left="0.74803149606299213" right="0.74803149606299213" top="0.74803149606299213" bottom="0.62992125984251968" header="0.51181102362204722" footer="0.51181102362204722"/>
  <pageSetup paperSize="9" scale="91" orientation="landscape" r:id="rId2"/>
  <headerFooter alignWithMargins="0"/>
  <rowBreaks count="1" manualBreakCount="1">
    <brk id="20" max="9"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7"/>
  <sheetViews>
    <sheetView showGridLines="0" zoomScaleNormal="100" zoomScaleSheetLayoutView="90" workbookViewId="0"/>
  </sheetViews>
  <sheetFormatPr defaultRowHeight="12"/>
  <cols>
    <col min="1" max="1" width="29.140625" style="1" customWidth="1"/>
    <col min="2" max="7" width="8.85546875" style="1" customWidth="1"/>
    <col min="8" max="8" width="30" style="1" customWidth="1"/>
    <col min="9" max="16384" width="9.140625" style="1"/>
  </cols>
  <sheetData>
    <row r="1" spans="1:12" ht="13.5">
      <c r="A1" s="152" t="s">
        <v>1737</v>
      </c>
      <c r="B1" s="152"/>
      <c r="C1" s="152"/>
      <c r="D1" s="152"/>
      <c r="E1" s="152"/>
      <c r="F1" s="152"/>
      <c r="G1" s="152"/>
      <c r="H1" s="152"/>
      <c r="J1" s="2" t="s">
        <v>623</v>
      </c>
    </row>
    <row r="2" spans="1:12" ht="13.5">
      <c r="A2" s="183" t="s">
        <v>1282</v>
      </c>
      <c r="B2" s="167"/>
      <c r="C2" s="167"/>
      <c r="D2" s="167"/>
      <c r="E2" s="167"/>
      <c r="F2" s="167"/>
      <c r="G2" s="167"/>
      <c r="H2" s="167"/>
      <c r="J2" s="106" t="s">
        <v>624</v>
      </c>
    </row>
    <row r="3" spans="1:12" ht="5.0999999999999996" customHeight="1">
      <c r="A3" s="94"/>
      <c r="B3" s="168"/>
      <c r="C3" s="168"/>
      <c r="D3" s="168"/>
      <c r="E3" s="168"/>
      <c r="F3" s="94"/>
      <c r="G3" s="94"/>
      <c r="H3" s="94"/>
      <c r="J3" s="3"/>
    </row>
    <row r="4" spans="1:12" ht="14.25" customHeight="1">
      <c r="A4" s="799" t="s">
        <v>382</v>
      </c>
      <c r="B4" s="89">
        <v>2000</v>
      </c>
      <c r="C4" s="89">
        <v>2005</v>
      </c>
      <c r="D4" s="89">
        <v>2010</v>
      </c>
      <c r="E4" s="89">
        <v>2015</v>
      </c>
      <c r="F4" s="84">
        <v>2016</v>
      </c>
      <c r="G4" s="4">
        <v>2017</v>
      </c>
      <c r="H4" s="831" t="s">
        <v>383</v>
      </c>
    </row>
    <row r="5" spans="1:12" ht="28.5" customHeight="1">
      <c r="A5" s="836"/>
      <c r="B5" s="822" t="s">
        <v>1279</v>
      </c>
      <c r="C5" s="823"/>
      <c r="D5" s="823"/>
      <c r="E5" s="823"/>
      <c r="F5" s="823"/>
      <c r="G5" s="824"/>
      <c r="H5" s="833"/>
    </row>
    <row r="6" spans="1:12" ht="30.75" customHeight="1">
      <c r="A6" s="834" t="s">
        <v>1672</v>
      </c>
      <c r="B6" s="834"/>
      <c r="C6" s="834"/>
      <c r="D6" s="834"/>
      <c r="E6" s="834"/>
      <c r="F6" s="834"/>
      <c r="G6" s="834"/>
      <c r="H6" s="834"/>
    </row>
    <row r="7" spans="1:12" ht="14.25" customHeight="1">
      <c r="A7" s="170" t="s">
        <v>895</v>
      </c>
      <c r="B7" s="171">
        <v>1410.660652740263</v>
      </c>
      <c r="C7" s="172">
        <v>1171.5859117151447</v>
      </c>
      <c r="D7" s="172">
        <v>874.56841738314097</v>
      </c>
      <c r="E7" s="173">
        <v>711.48915191061349</v>
      </c>
      <c r="F7" s="172">
        <v>590.66384896860586</v>
      </c>
      <c r="G7" s="172">
        <v>582.65583268984426</v>
      </c>
      <c r="H7" s="107" t="s">
        <v>518</v>
      </c>
    </row>
    <row r="8" spans="1:12" ht="14.25" customHeight="1">
      <c r="A8" s="111" t="s">
        <v>404</v>
      </c>
      <c r="B8" s="174">
        <v>805</v>
      </c>
      <c r="C8" s="175">
        <v>672.779</v>
      </c>
      <c r="D8" s="175">
        <v>364.76771712355901</v>
      </c>
      <c r="E8" s="176">
        <v>278.31482089349203</v>
      </c>
      <c r="F8" s="175">
        <v>163.59270700000999</v>
      </c>
      <c r="G8" s="175">
        <v>155.042730372302</v>
      </c>
      <c r="H8" s="108" t="s">
        <v>767</v>
      </c>
    </row>
    <row r="9" spans="1:12" ht="14.25" customHeight="1">
      <c r="A9" s="111" t="s">
        <v>405</v>
      </c>
      <c r="B9" s="174">
        <v>305.66235999999998</v>
      </c>
      <c r="C9" s="175">
        <v>210.45500000000001</v>
      </c>
      <c r="D9" s="175">
        <v>170.54125793099999</v>
      </c>
      <c r="E9" s="176">
        <v>165.75309301570823</v>
      </c>
      <c r="F9" s="175">
        <v>146.06546421311265</v>
      </c>
      <c r="G9" s="175">
        <v>151.30115008580151</v>
      </c>
      <c r="H9" s="108" t="s">
        <v>406</v>
      </c>
    </row>
    <row r="10" spans="1:12" ht="14.25" customHeight="1">
      <c r="A10" s="111" t="s">
        <v>407</v>
      </c>
      <c r="B10" s="174">
        <v>15.604721978904001</v>
      </c>
      <c r="C10" s="175">
        <v>16.549540039764</v>
      </c>
      <c r="D10" s="175">
        <v>20.978527292748634</v>
      </c>
      <c r="E10" s="176">
        <v>20.047723394344903</v>
      </c>
      <c r="F10" s="175">
        <v>20.211699135878597</v>
      </c>
      <c r="G10" s="175">
        <v>18.823032779641004</v>
      </c>
      <c r="H10" s="108" t="s">
        <v>408</v>
      </c>
      <c r="L10" s="177"/>
    </row>
    <row r="11" spans="1:12" ht="14.25" customHeight="1">
      <c r="A11" s="111" t="s">
        <v>818</v>
      </c>
      <c r="B11" s="174">
        <v>103.58366666666667</v>
      </c>
      <c r="C11" s="175">
        <v>127.74366666666666</v>
      </c>
      <c r="D11" s="175">
        <v>154.4058</v>
      </c>
      <c r="E11" s="176">
        <v>127.97666666666667</v>
      </c>
      <c r="F11" s="175">
        <v>134.18799999999999</v>
      </c>
      <c r="G11" s="175">
        <v>132.31</v>
      </c>
      <c r="H11" s="108" t="s">
        <v>489</v>
      </c>
      <c r="I11" s="177"/>
      <c r="K11" s="178"/>
    </row>
    <row r="12" spans="1:12" ht="14.25" customHeight="1">
      <c r="A12" s="179" t="s">
        <v>896</v>
      </c>
      <c r="B12" s="174">
        <v>163.42262069443916</v>
      </c>
      <c r="C12" s="175">
        <v>143.17172230889031</v>
      </c>
      <c r="D12" s="175">
        <v>163.17815653716039</v>
      </c>
      <c r="E12" s="176">
        <v>118.76949000973499</v>
      </c>
      <c r="F12" s="175">
        <v>125.98326100661617</v>
      </c>
      <c r="G12" s="175">
        <v>124.45031006083381</v>
      </c>
      <c r="H12" s="108" t="s">
        <v>1283</v>
      </c>
    </row>
    <row r="13" spans="1:12" ht="14.25" customHeight="1">
      <c r="A13" s="111" t="s">
        <v>409</v>
      </c>
      <c r="B13" s="174">
        <v>17.38728340025288</v>
      </c>
      <c r="C13" s="175">
        <v>0.88698269982373923</v>
      </c>
      <c r="D13" s="175">
        <v>0.69695849867300785</v>
      </c>
      <c r="E13" s="176">
        <v>0.62735793066671108</v>
      </c>
      <c r="F13" s="175">
        <v>0.62271761298851724</v>
      </c>
      <c r="G13" s="175">
        <v>0.72860939126599211</v>
      </c>
      <c r="H13" s="108" t="s">
        <v>410</v>
      </c>
      <c r="K13" s="8"/>
    </row>
    <row r="14" spans="1:12" ht="33.75" customHeight="1">
      <c r="A14" s="802" t="s">
        <v>1284</v>
      </c>
      <c r="B14" s="802"/>
      <c r="C14" s="802"/>
      <c r="D14" s="802"/>
      <c r="E14" s="802"/>
      <c r="F14" s="802"/>
      <c r="G14" s="802"/>
      <c r="H14" s="802"/>
    </row>
    <row r="15" spans="1:12" ht="14.25" customHeight="1">
      <c r="A15" s="180" t="s">
        <v>989</v>
      </c>
      <c r="B15" s="173">
        <v>851.84143593404508</v>
      </c>
      <c r="C15" s="173">
        <v>869.47093734805003</v>
      </c>
      <c r="D15" s="173">
        <v>887.88869947835087</v>
      </c>
      <c r="E15" s="173">
        <v>725.2570388312032</v>
      </c>
      <c r="F15" s="173">
        <v>742.16786403787603</v>
      </c>
      <c r="G15" s="172">
        <v>803.66143555969325</v>
      </c>
      <c r="H15" s="107" t="s">
        <v>695</v>
      </c>
    </row>
    <row r="16" spans="1:12" ht="14.25" customHeight="1">
      <c r="A16" s="181" t="s">
        <v>404</v>
      </c>
      <c r="B16" s="176">
        <v>237.27699999999999</v>
      </c>
      <c r="C16" s="176">
        <v>246.483</v>
      </c>
      <c r="D16" s="176">
        <v>233.34676250616693</v>
      </c>
      <c r="E16" s="176">
        <v>173.036255258143</v>
      </c>
      <c r="F16" s="176">
        <v>150.99929041121001</v>
      </c>
      <c r="G16" s="175">
        <v>140.86529594221699</v>
      </c>
      <c r="H16" s="108" t="s">
        <v>767</v>
      </c>
    </row>
    <row r="17" spans="1:11" ht="14.25" customHeight="1">
      <c r="A17" s="181" t="s">
        <v>405</v>
      </c>
      <c r="B17" s="176">
        <v>123.44668599999999</v>
      </c>
      <c r="C17" s="176">
        <v>97.649881999999977</v>
      </c>
      <c r="D17" s="176">
        <v>80.921518194064646</v>
      </c>
      <c r="E17" s="176">
        <v>77.522427809895319</v>
      </c>
      <c r="F17" s="176">
        <v>74.813393822085715</v>
      </c>
      <c r="G17" s="175">
        <v>77.208681645154854</v>
      </c>
      <c r="H17" s="108" t="s">
        <v>406</v>
      </c>
    </row>
    <row r="18" spans="1:11" ht="14.25" customHeight="1">
      <c r="A18" s="181" t="s">
        <v>407</v>
      </c>
      <c r="B18" s="176">
        <v>18.438560226559279</v>
      </c>
      <c r="C18" s="176">
        <v>19.359777474082037</v>
      </c>
      <c r="D18" s="176">
        <v>24.22829851032029</v>
      </c>
      <c r="E18" s="176">
        <v>24.639971347169986</v>
      </c>
      <c r="F18" s="176">
        <v>24.914221658951345</v>
      </c>
      <c r="G18" s="175">
        <v>25.591858460172833</v>
      </c>
      <c r="H18" s="108" t="s">
        <v>408</v>
      </c>
    </row>
    <row r="19" spans="1:11" ht="14.25" customHeight="1">
      <c r="A19" s="181" t="s">
        <v>818</v>
      </c>
      <c r="B19" s="176">
        <v>40.239931664000004</v>
      </c>
      <c r="C19" s="176">
        <v>54.513773523999994</v>
      </c>
      <c r="D19" s="176">
        <v>69.109667255000005</v>
      </c>
      <c r="E19" s="176">
        <v>58.519804699999995</v>
      </c>
      <c r="F19" s="176">
        <v>62.023162838000012</v>
      </c>
      <c r="G19" s="175">
        <v>61.624254656369999</v>
      </c>
      <c r="H19" s="108" t="s">
        <v>489</v>
      </c>
      <c r="I19" s="177"/>
      <c r="K19" s="178"/>
    </row>
    <row r="20" spans="1:11" ht="14.25" customHeight="1">
      <c r="A20" s="7" t="s">
        <v>896</v>
      </c>
      <c r="B20" s="176">
        <v>110.98049209911935</v>
      </c>
      <c r="C20" s="176">
        <v>109.12000049270631</v>
      </c>
      <c r="D20" s="176">
        <v>124.39356906499236</v>
      </c>
      <c r="E20" s="176">
        <v>106.92720374864236</v>
      </c>
      <c r="F20" s="176">
        <v>112.1194138211424</v>
      </c>
      <c r="G20" s="175">
        <v>116.30549667461159</v>
      </c>
      <c r="H20" s="108" t="s">
        <v>1283</v>
      </c>
    </row>
    <row r="21" spans="1:11" ht="14.25" customHeight="1">
      <c r="A21" s="181" t="s">
        <v>409</v>
      </c>
      <c r="B21" s="176">
        <v>321.45876594436652</v>
      </c>
      <c r="C21" s="176">
        <v>342.34450385726171</v>
      </c>
      <c r="D21" s="176">
        <v>355.88888394780662</v>
      </c>
      <c r="E21" s="176">
        <v>284.61137596735256</v>
      </c>
      <c r="F21" s="176">
        <v>317.29838148648656</v>
      </c>
      <c r="G21" s="175">
        <v>382.06584818116704</v>
      </c>
      <c r="H21" s="108" t="s">
        <v>410</v>
      </c>
      <c r="K21" s="8"/>
    </row>
    <row r="22" spans="1:11" ht="33.75" customHeight="1">
      <c r="A22" s="802" t="s">
        <v>1285</v>
      </c>
      <c r="B22" s="802"/>
      <c r="C22" s="802"/>
      <c r="D22" s="802"/>
      <c r="E22" s="802"/>
      <c r="F22" s="802"/>
      <c r="G22" s="802"/>
      <c r="H22" s="802"/>
    </row>
    <row r="23" spans="1:11" ht="14.25" customHeight="1">
      <c r="A23" s="170" t="s">
        <v>895</v>
      </c>
      <c r="B23" s="173">
        <v>386.24049725411305</v>
      </c>
      <c r="C23" s="173">
        <v>406.11177461133337</v>
      </c>
      <c r="D23" s="173">
        <v>389.73762599112774</v>
      </c>
      <c r="E23" s="173">
        <v>326.91088081986715</v>
      </c>
      <c r="F23" s="172">
        <v>335.21026316182929</v>
      </c>
      <c r="G23" s="172">
        <v>340.60427163960935</v>
      </c>
      <c r="H23" s="107" t="s">
        <v>518</v>
      </c>
    </row>
    <row r="24" spans="1:11" ht="14.25" customHeight="1">
      <c r="A24" s="111" t="s">
        <v>404</v>
      </c>
      <c r="B24" s="176">
        <v>37.821996460000001</v>
      </c>
      <c r="C24" s="176">
        <v>38.661120450000006</v>
      </c>
      <c r="D24" s="176">
        <v>19.971133779999999</v>
      </c>
      <c r="E24" s="176">
        <v>13.2014272422477</v>
      </c>
      <c r="F24" s="175">
        <v>11.023484261532099</v>
      </c>
      <c r="G24" s="175">
        <v>10.4214562921017</v>
      </c>
      <c r="H24" s="108" t="s">
        <v>767</v>
      </c>
    </row>
    <row r="25" spans="1:11" ht="14.25" customHeight="1">
      <c r="A25" s="111" t="s">
        <v>405</v>
      </c>
      <c r="B25" s="176">
        <v>49.806811929999995</v>
      </c>
      <c r="C25" s="176">
        <v>34.077156930000008</v>
      </c>
      <c r="D25" s="176">
        <v>30.437867540000003</v>
      </c>
      <c r="E25" s="176">
        <v>34.004374479907014</v>
      </c>
      <c r="F25" s="175">
        <v>33.253273537843064</v>
      </c>
      <c r="G25" s="175">
        <v>35.455126616434676</v>
      </c>
      <c r="H25" s="108" t="s">
        <v>406</v>
      </c>
    </row>
    <row r="26" spans="1:11" ht="14.25" customHeight="1">
      <c r="A26" s="111" t="s">
        <v>407</v>
      </c>
      <c r="B26" s="176">
        <v>36.336721929847812</v>
      </c>
      <c r="C26" s="176">
        <v>35.449310444227002</v>
      </c>
      <c r="D26" s="176">
        <v>33.78</v>
      </c>
      <c r="E26" s="176">
        <v>35.379401415301395</v>
      </c>
      <c r="F26" s="175">
        <v>35.4111556543942</v>
      </c>
      <c r="G26" s="175">
        <v>34.69</v>
      </c>
      <c r="H26" s="108" t="s">
        <v>408</v>
      </c>
    </row>
    <row r="27" spans="1:11" ht="14.25" customHeight="1">
      <c r="A27" s="111" t="s">
        <v>818</v>
      </c>
      <c r="B27" s="176">
        <v>119.06119320000001</v>
      </c>
      <c r="C27" s="176">
        <v>153.00402145999999</v>
      </c>
      <c r="D27" s="176">
        <v>161.65712625999998</v>
      </c>
      <c r="E27" s="176">
        <v>117.55204007000002</v>
      </c>
      <c r="F27" s="175">
        <v>123.81224883000002</v>
      </c>
      <c r="G27" s="175">
        <v>121.95022657680798</v>
      </c>
      <c r="H27" s="108" t="s">
        <v>489</v>
      </c>
      <c r="I27" s="177"/>
      <c r="K27" s="178"/>
    </row>
    <row r="28" spans="1:11" ht="14.25" customHeight="1">
      <c r="A28" s="179" t="s">
        <v>896</v>
      </c>
      <c r="B28" s="176">
        <v>116.21599016316112</v>
      </c>
      <c r="C28" s="176">
        <v>114.78839614792103</v>
      </c>
      <c r="D28" s="176">
        <v>112.57984546681581</v>
      </c>
      <c r="E28" s="176">
        <v>99.887246355493815</v>
      </c>
      <c r="F28" s="176">
        <v>101.92296486774646</v>
      </c>
      <c r="G28" s="175">
        <v>102.56743713086853</v>
      </c>
      <c r="H28" s="108" t="s">
        <v>1283</v>
      </c>
    </row>
    <row r="29" spans="1:11" ht="14.25" customHeight="1">
      <c r="A29" s="111" t="s">
        <v>409</v>
      </c>
      <c r="B29" s="176">
        <v>26.997783571104154</v>
      </c>
      <c r="C29" s="176">
        <v>30.131769179185333</v>
      </c>
      <c r="D29" s="176">
        <v>31.311652944311973</v>
      </c>
      <c r="E29" s="176">
        <v>26.886391256917197</v>
      </c>
      <c r="F29" s="175">
        <v>29.787136010313471</v>
      </c>
      <c r="G29" s="175">
        <v>35.520025023396457</v>
      </c>
      <c r="H29" s="108" t="s">
        <v>410</v>
      </c>
      <c r="K29" s="8"/>
    </row>
    <row r="30" spans="1:11" s="8" customFormat="1" ht="52.5" customHeight="1">
      <c r="A30" s="835" t="s">
        <v>897</v>
      </c>
      <c r="B30" s="835"/>
      <c r="C30" s="835"/>
      <c r="D30" s="835"/>
      <c r="E30" s="835"/>
      <c r="F30" s="835"/>
      <c r="G30" s="835"/>
      <c r="H30" s="835"/>
    </row>
    <row r="31" spans="1:11" ht="12" customHeight="1">
      <c r="A31" s="792" t="s">
        <v>894</v>
      </c>
      <c r="B31" s="792"/>
      <c r="C31" s="792"/>
      <c r="D31" s="792"/>
      <c r="E31" s="792"/>
      <c r="F31" s="792"/>
      <c r="G31" s="792"/>
      <c r="H31" s="792"/>
    </row>
    <row r="32" spans="1:11" ht="35.25" customHeight="1">
      <c r="A32" s="793" t="s">
        <v>1286</v>
      </c>
      <c r="B32" s="793"/>
      <c r="C32" s="793"/>
      <c r="D32" s="793"/>
      <c r="E32" s="793"/>
      <c r="F32" s="793"/>
      <c r="G32" s="793"/>
      <c r="H32" s="793"/>
    </row>
    <row r="33" spans="1:8" ht="11.25" customHeight="1">
      <c r="A33" s="793" t="s">
        <v>1312</v>
      </c>
      <c r="B33" s="793"/>
      <c r="C33" s="793"/>
      <c r="D33" s="793"/>
      <c r="E33" s="793"/>
      <c r="F33" s="793"/>
      <c r="G33" s="793"/>
      <c r="H33" s="793"/>
    </row>
    <row r="34" spans="1:8" ht="11.25" customHeight="1">
      <c r="A34" s="182"/>
      <c r="B34" s="182"/>
      <c r="C34" s="182"/>
      <c r="D34" s="182"/>
      <c r="E34" s="182"/>
      <c r="F34" s="182"/>
      <c r="G34" s="182"/>
      <c r="H34" s="182"/>
    </row>
    <row r="37" spans="1:8">
      <c r="B37" s="177"/>
      <c r="C37" s="177"/>
      <c r="D37" s="177"/>
      <c r="E37" s="177"/>
      <c r="F37" s="177"/>
      <c r="G37" s="177"/>
    </row>
  </sheetData>
  <customSheetViews>
    <customSheetView guid="{17A61E15-CB34-4E45-B54C-4890B27A542F}" scale="130" showGridLines="0">
      <selection activeCell="B10" sqref="B10"/>
      <rowBreaks count="1" manualBreakCount="1">
        <brk id="31" max="5" man="1"/>
      </rowBreaks>
      <pageMargins left="0.74803149606299213" right="0.74803149606299213" top="0.74803149606299213" bottom="0.62992125984251968" header="0.51181102362204722" footer="0.51181102362204722"/>
      <pageSetup paperSize="9" orientation="portrait" r:id="rId1"/>
      <headerFooter alignWithMargins="0"/>
    </customSheetView>
  </customSheetViews>
  <mergeCells count="10">
    <mergeCell ref="A31:H31"/>
    <mergeCell ref="A32:H32"/>
    <mergeCell ref="A33:H33"/>
    <mergeCell ref="H4:H5"/>
    <mergeCell ref="A6:H6"/>
    <mergeCell ref="A14:H14"/>
    <mergeCell ref="A22:H22"/>
    <mergeCell ref="A30:H30"/>
    <mergeCell ref="A4:A5"/>
    <mergeCell ref="B5:G5"/>
  </mergeCells>
  <hyperlinks>
    <hyperlink ref="J1" location="'Spis tablic_Contents'!A1" display="&lt; POWRÓT"/>
    <hyperlink ref="J2" location="'Spis tablic_Contents'!A1" display="&lt; BACK"/>
  </hyperlinks>
  <pageMargins left="0.74803149606299213" right="0.74803149606299213" top="0.74803149606299213" bottom="0.62992125984251968" header="0.51181102362204722" footer="0.51181102362204722"/>
  <pageSetup paperSize="9" scale="87" orientation="landscape" r:id="rId2"/>
  <headerFooter alignWithMargins="0"/>
  <rowBreaks count="1" manualBreakCount="1">
    <brk id="27"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6"/>
  <sheetViews>
    <sheetView showGridLines="0" zoomScaleNormal="100" zoomScaleSheetLayoutView="80" workbookViewId="0">
      <pane ySplit="5" topLeftCell="A6" activePane="bottomLeft" state="frozen"/>
      <selection activeCell="H35" sqref="H35"/>
      <selection pane="bottomLeft" activeCell="I2" sqref="I2"/>
    </sheetView>
  </sheetViews>
  <sheetFormatPr defaultRowHeight="12"/>
  <cols>
    <col min="1" max="1" width="47" style="37" customWidth="1"/>
    <col min="2" max="7" width="12.5703125" style="37" customWidth="1"/>
    <col min="8" max="16384" width="9.140625" style="37"/>
  </cols>
  <sheetData>
    <row r="1" spans="1:10" ht="11.25" customHeight="1">
      <c r="A1" s="152" t="s">
        <v>1738</v>
      </c>
      <c r="B1" s="152"/>
      <c r="C1" s="152"/>
      <c r="D1" s="152"/>
      <c r="E1" s="152"/>
      <c r="F1" s="152"/>
      <c r="G1" s="152"/>
      <c r="I1" s="2" t="s">
        <v>623</v>
      </c>
      <c r="J1" s="1"/>
    </row>
    <row r="2" spans="1:10" ht="11.25" customHeight="1">
      <c r="A2" s="183" t="s">
        <v>932</v>
      </c>
      <c r="B2" s="6"/>
      <c r="C2" s="6"/>
      <c r="D2" s="6"/>
      <c r="E2" s="184"/>
      <c r="F2" s="184"/>
      <c r="G2" s="184"/>
      <c r="I2" s="106" t="s">
        <v>624</v>
      </c>
      <c r="J2" s="1"/>
    </row>
    <row r="3" spans="1:10" ht="13.5" customHeight="1">
      <c r="A3" s="185"/>
      <c r="B3" s="186"/>
      <c r="C3" s="186"/>
      <c r="D3" s="186"/>
      <c r="E3" s="186"/>
      <c r="F3" s="186"/>
      <c r="G3" s="186"/>
    </row>
    <row r="4" spans="1:10" ht="94.5" customHeight="1">
      <c r="A4" s="799" t="s">
        <v>1287</v>
      </c>
      <c r="B4" s="87" t="s">
        <v>1288</v>
      </c>
      <c r="C4" s="86" t="s">
        <v>1289</v>
      </c>
      <c r="D4" s="86" t="s">
        <v>1290</v>
      </c>
      <c r="E4" s="86" t="s">
        <v>1291</v>
      </c>
      <c r="F4" s="86" t="s">
        <v>1292</v>
      </c>
      <c r="G4" s="86" t="s">
        <v>1293</v>
      </c>
    </row>
    <row r="5" spans="1:10" ht="26.25" customHeight="1">
      <c r="A5" s="828"/>
      <c r="B5" s="822" t="s">
        <v>1294</v>
      </c>
      <c r="C5" s="823"/>
      <c r="D5" s="823"/>
      <c r="E5" s="823"/>
      <c r="F5" s="823"/>
      <c r="G5" s="823"/>
    </row>
    <row r="6" spans="1:10" s="191" customFormat="1" ht="14.25" customHeight="1">
      <c r="A6" s="187" t="s">
        <v>1133</v>
      </c>
      <c r="B6" s="188">
        <f>B9+B22+B30+B36+B38+B42+B56+B58+B66</f>
        <v>582.65583268984403</v>
      </c>
      <c r="C6" s="189">
        <f t="shared" ref="C6:G6" si="0">C9+C22+C30+C36+C38+C42+C56+C58+C66</f>
        <v>741.39266233503565</v>
      </c>
      <c r="D6" s="190">
        <f t="shared" si="0"/>
        <v>2543.2513667859585</v>
      </c>
      <c r="E6" s="189">
        <f>E9+E22+E30+E36+E38+E42+E56+E58+E66+E40</f>
        <v>683.76405777090804</v>
      </c>
      <c r="F6" s="190">
        <f>F22+F30+F36+F42+F56+F58+F66+F40</f>
        <v>127.70456357892294</v>
      </c>
      <c r="G6" s="188">
        <f t="shared" si="0"/>
        <v>323.58877287960928</v>
      </c>
    </row>
    <row r="7" spans="1:10" ht="14.25" customHeight="1">
      <c r="A7" s="235" t="s">
        <v>1295</v>
      </c>
      <c r="B7" s="192"/>
      <c r="C7" s="193"/>
      <c r="D7" s="192"/>
      <c r="E7" s="193"/>
      <c r="F7" s="192"/>
      <c r="G7" s="194"/>
    </row>
    <row r="8" spans="1:10" ht="14.25" customHeight="1">
      <c r="A8" s="195" t="s">
        <v>696</v>
      </c>
      <c r="B8" s="192"/>
      <c r="C8" s="193"/>
      <c r="D8" s="192"/>
      <c r="E8" s="193"/>
      <c r="F8" s="192"/>
      <c r="G8" s="194"/>
    </row>
    <row r="9" spans="1:10" s="191" customFormat="1" ht="14.25" customHeight="1">
      <c r="A9" s="196" t="s">
        <v>697</v>
      </c>
      <c r="B9" s="197">
        <f>B12+B14+B16+B18+B20</f>
        <v>251.29941076158573</v>
      </c>
      <c r="C9" s="198">
        <f>C12+C14+C16+C18+C20</f>
        <v>168.90253509329619</v>
      </c>
      <c r="D9" s="197">
        <f t="shared" ref="D9:G9" si="1">D12+D14+D16+D18+D20</f>
        <v>51.190169588466091</v>
      </c>
      <c r="E9" s="198">
        <f t="shared" si="1"/>
        <v>2.554046405960253</v>
      </c>
      <c r="F9" s="199" t="s">
        <v>683</v>
      </c>
      <c r="G9" s="200">
        <f t="shared" si="1"/>
        <v>14.905092609263036</v>
      </c>
      <c r="I9" s="37"/>
      <c r="J9" s="37"/>
    </row>
    <row r="10" spans="1:10" s="204" customFormat="1" ht="14.25" customHeight="1">
      <c r="A10" s="236" t="s">
        <v>70</v>
      </c>
      <c r="B10" s="201"/>
      <c r="C10" s="202"/>
      <c r="D10" s="201"/>
      <c r="E10" s="202"/>
      <c r="F10" s="201"/>
      <c r="G10" s="203"/>
    </row>
    <row r="11" spans="1:10" s="204" customFormat="1" ht="14.25" customHeight="1">
      <c r="A11" s="237" t="s">
        <v>71</v>
      </c>
      <c r="B11" s="201"/>
      <c r="C11" s="202"/>
      <c r="D11" s="201"/>
      <c r="E11" s="202"/>
      <c r="F11" s="201"/>
      <c r="G11" s="203"/>
    </row>
    <row r="12" spans="1:10" ht="14.25" customHeight="1">
      <c r="A12" s="205" t="s">
        <v>477</v>
      </c>
      <c r="B12" s="192">
        <v>155.042730372302</v>
      </c>
      <c r="C12" s="193">
        <v>140.86529594221699</v>
      </c>
      <c r="D12" s="192">
        <v>48.351711089231699</v>
      </c>
      <c r="E12" s="193">
        <v>2.0333704831738002</v>
      </c>
      <c r="F12" s="206" t="s">
        <v>683</v>
      </c>
      <c r="G12" s="194">
        <v>10.4214562921017</v>
      </c>
    </row>
    <row r="13" spans="1:10" ht="14.25" customHeight="1">
      <c r="A13" s="237" t="s">
        <v>478</v>
      </c>
      <c r="B13" s="192"/>
      <c r="C13" s="193"/>
      <c r="D13" s="192"/>
      <c r="E13" s="193"/>
      <c r="F13" s="192"/>
      <c r="G13" s="194"/>
    </row>
    <row r="14" spans="1:10" ht="14.25" customHeight="1">
      <c r="A14" s="205" t="s">
        <v>479</v>
      </c>
      <c r="B14" s="192">
        <v>83.806371920000004</v>
      </c>
      <c r="C14" s="193">
        <v>24.1825349756446</v>
      </c>
      <c r="D14" s="192">
        <v>1.28200167947475</v>
      </c>
      <c r="E14" s="193">
        <v>0.15484320975705901</v>
      </c>
      <c r="F14" s="206" t="s">
        <v>683</v>
      </c>
      <c r="G14" s="194">
        <v>3.0992452086217801</v>
      </c>
    </row>
    <row r="15" spans="1:10" ht="14.25" customHeight="1">
      <c r="A15" s="237" t="s">
        <v>480</v>
      </c>
      <c r="B15" s="192"/>
      <c r="C15" s="193"/>
      <c r="D15" s="192"/>
      <c r="E15" s="193"/>
      <c r="F15" s="192"/>
      <c r="G15" s="194"/>
    </row>
    <row r="16" spans="1:10" ht="14.25" customHeight="1">
      <c r="A16" s="205" t="s">
        <v>481</v>
      </c>
      <c r="B16" s="192">
        <v>11.480883853695101</v>
      </c>
      <c r="C16" s="193">
        <v>3.0378830031294402</v>
      </c>
      <c r="D16" s="192">
        <v>0.13107809598494</v>
      </c>
      <c r="E16" s="193">
        <v>0.214233538049414</v>
      </c>
      <c r="F16" s="206" t="s">
        <v>683</v>
      </c>
      <c r="G16" s="194">
        <v>1.06622812059018</v>
      </c>
    </row>
    <row r="17" spans="1:10" ht="14.25" customHeight="1">
      <c r="A17" s="237" t="s">
        <v>482</v>
      </c>
      <c r="B17" s="192"/>
      <c r="C17" s="193"/>
      <c r="D17" s="192"/>
      <c r="E17" s="193"/>
      <c r="F17" s="192"/>
      <c r="G17" s="194"/>
    </row>
    <row r="18" spans="1:10" ht="14.25" customHeight="1">
      <c r="A18" s="205" t="s">
        <v>483</v>
      </c>
      <c r="B18" s="192">
        <v>0.53960823949242898</v>
      </c>
      <c r="C18" s="193">
        <v>0.56940147321915702</v>
      </c>
      <c r="D18" s="192">
        <v>0.12662112335</v>
      </c>
      <c r="E18" s="193">
        <v>0.10970046549108201</v>
      </c>
      <c r="F18" s="206" t="s">
        <v>683</v>
      </c>
      <c r="G18" s="194">
        <v>0.22722123158511201</v>
      </c>
    </row>
    <row r="19" spans="1:10" ht="14.25" customHeight="1">
      <c r="A19" s="237" t="s">
        <v>484</v>
      </c>
      <c r="B19" s="192"/>
      <c r="C19" s="193"/>
      <c r="D19" s="192"/>
      <c r="E19" s="193"/>
      <c r="F19" s="192"/>
      <c r="G19" s="194"/>
    </row>
    <row r="20" spans="1:10" ht="14.25" customHeight="1">
      <c r="A20" s="205" t="s">
        <v>132</v>
      </c>
      <c r="B20" s="192">
        <v>0.42981637609620299</v>
      </c>
      <c r="C20" s="193">
        <v>0.24741969908601599</v>
      </c>
      <c r="D20" s="192">
        <v>1.2987576004246999</v>
      </c>
      <c r="E20" s="193">
        <v>4.1898709488898199E-2</v>
      </c>
      <c r="F20" s="206" t="s">
        <v>683</v>
      </c>
      <c r="G20" s="194">
        <v>9.0941756364264201E-2</v>
      </c>
    </row>
    <row r="21" spans="1:10" ht="14.25" customHeight="1">
      <c r="A21" s="237" t="s">
        <v>485</v>
      </c>
      <c r="B21" s="192"/>
      <c r="C21" s="193"/>
      <c r="D21" s="192"/>
      <c r="E21" s="193"/>
      <c r="F21" s="192"/>
      <c r="G21" s="194"/>
    </row>
    <row r="22" spans="1:10" s="191" customFormat="1" ht="14.25" customHeight="1">
      <c r="A22" s="170" t="s">
        <v>486</v>
      </c>
      <c r="B22" s="197">
        <f>B24+B26+B28</f>
        <v>170.87098836666681</v>
      </c>
      <c r="C22" s="198">
        <f t="shared" ref="C22:G22" si="2">C24+C26+C28</f>
        <v>85.722660940555826</v>
      </c>
      <c r="D22" s="197">
        <f t="shared" si="2"/>
        <v>1505.8004020887126</v>
      </c>
      <c r="E22" s="198">
        <f t="shared" si="2"/>
        <v>116.15159947348798</v>
      </c>
      <c r="F22" s="197">
        <f>F26</f>
        <v>7.7623139999999999</v>
      </c>
      <c r="G22" s="200">
        <f t="shared" si="2"/>
        <v>152.05068287737919</v>
      </c>
      <c r="I22" s="37"/>
      <c r="J22" s="37"/>
    </row>
    <row r="23" spans="1:10" s="204" customFormat="1" ht="14.25" customHeight="1">
      <c r="A23" s="238" t="s">
        <v>487</v>
      </c>
      <c r="B23" s="192"/>
      <c r="C23" s="193"/>
      <c r="D23" s="192"/>
      <c r="E23" s="193"/>
      <c r="F23" s="192"/>
      <c r="G23" s="194"/>
    </row>
    <row r="24" spans="1:10" ht="14.25" customHeight="1">
      <c r="A24" s="205" t="s">
        <v>133</v>
      </c>
      <c r="B24" s="192">
        <v>16.162254366666826</v>
      </c>
      <c r="C24" s="193">
        <v>14.619349615747826</v>
      </c>
      <c r="D24" s="192">
        <v>52.153450080706811</v>
      </c>
      <c r="E24" s="193">
        <v>5.9470104736511287</v>
      </c>
      <c r="F24" s="206" t="s">
        <v>683</v>
      </c>
      <c r="G24" s="194">
        <v>7.2277883618562777</v>
      </c>
    </row>
    <row r="25" spans="1:10" s="204" customFormat="1" ht="14.25" customHeight="1">
      <c r="A25" s="237" t="s">
        <v>488</v>
      </c>
      <c r="B25" s="192"/>
      <c r="C25" s="193"/>
      <c r="D25" s="192"/>
      <c r="E25" s="193"/>
      <c r="F25" s="192"/>
      <c r="G25" s="194"/>
    </row>
    <row r="26" spans="1:10" ht="14.25" customHeight="1">
      <c r="A26" s="205" t="s">
        <v>134</v>
      </c>
      <c r="B26" s="192">
        <v>132.31</v>
      </c>
      <c r="C26" s="193">
        <v>61.624254656369999</v>
      </c>
      <c r="D26" s="192">
        <v>1365.9485441710999</v>
      </c>
      <c r="E26" s="193">
        <v>102.0835114754238</v>
      </c>
      <c r="F26" s="192">
        <v>7.7623139999999999</v>
      </c>
      <c r="G26" s="194">
        <v>121.95022657680798</v>
      </c>
    </row>
    <row r="27" spans="1:10" s="204" customFormat="1" ht="14.25" customHeight="1">
      <c r="A27" s="237" t="s">
        <v>489</v>
      </c>
      <c r="B27" s="192"/>
      <c r="C27" s="193"/>
      <c r="D27" s="192"/>
      <c r="E27" s="193"/>
      <c r="F27" s="192"/>
      <c r="G27" s="194"/>
    </row>
    <row r="28" spans="1:10" ht="14.25" customHeight="1">
      <c r="A28" s="205" t="s">
        <v>135</v>
      </c>
      <c r="B28" s="192">
        <v>22.398734000000001</v>
      </c>
      <c r="C28" s="193">
        <v>9.4790566684380018</v>
      </c>
      <c r="D28" s="192">
        <v>87.698407836906</v>
      </c>
      <c r="E28" s="193">
        <v>8.1210775244130406</v>
      </c>
      <c r="F28" s="206" t="s">
        <v>683</v>
      </c>
      <c r="G28" s="194">
        <v>22.872667938714919</v>
      </c>
    </row>
    <row r="29" spans="1:10" s="204" customFormat="1" ht="14.25" customHeight="1">
      <c r="A29" s="237" t="s">
        <v>490</v>
      </c>
      <c r="B29" s="192"/>
      <c r="C29" s="193"/>
      <c r="D29" s="192"/>
      <c r="E29" s="193"/>
      <c r="F29" s="192"/>
      <c r="G29" s="194"/>
    </row>
    <row r="30" spans="1:10" s="191" customFormat="1" ht="14.25" customHeight="1">
      <c r="A30" s="170" t="s">
        <v>491</v>
      </c>
      <c r="B30" s="197">
        <f>B32+B34</f>
        <v>138.8508416165175</v>
      </c>
      <c r="C30" s="198">
        <f t="shared" ref="C30:G30" si="3">C32+C34</f>
        <v>73.353977469720206</v>
      </c>
      <c r="D30" s="197">
        <f t="shared" si="3"/>
        <v>212.82741568621739</v>
      </c>
      <c r="E30" s="198">
        <f t="shared" si="3"/>
        <v>41.274244563196511</v>
      </c>
      <c r="F30" s="207">
        <f>F34</f>
        <v>3.6751771440000001</v>
      </c>
      <c r="G30" s="200">
        <f t="shared" si="3"/>
        <v>34.070735507895144</v>
      </c>
      <c r="I30" s="37"/>
      <c r="J30" s="37"/>
    </row>
    <row r="31" spans="1:10" s="204" customFormat="1" ht="14.25" customHeight="1">
      <c r="A31" s="239" t="s">
        <v>492</v>
      </c>
      <c r="B31" s="192"/>
      <c r="C31" s="193"/>
      <c r="D31" s="192"/>
      <c r="E31" s="193"/>
      <c r="F31" s="192"/>
      <c r="G31" s="194"/>
    </row>
    <row r="32" spans="1:10" ht="14.25" customHeight="1">
      <c r="A32" s="205" t="s">
        <v>136</v>
      </c>
      <c r="B32" s="192">
        <v>22.037264330803499</v>
      </c>
      <c r="C32" s="193">
        <v>15.0370749159685</v>
      </c>
      <c r="D32" s="192">
        <v>3.2849729685423998</v>
      </c>
      <c r="E32" s="193">
        <v>0.21639097399950599</v>
      </c>
      <c r="F32" s="206" t="s">
        <v>683</v>
      </c>
      <c r="G32" s="194">
        <v>1.4528186023651399</v>
      </c>
    </row>
    <row r="33" spans="1:10" s="204" customFormat="1" ht="14.25" customHeight="1">
      <c r="A33" s="237" t="s">
        <v>493</v>
      </c>
      <c r="B33" s="192"/>
      <c r="C33" s="193"/>
      <c r="D33" s="192"/>
      <c r="E33" s="193"/>
      <c r="F33" s="192"/>
      <c r="G33" s="194"/>
    </row>
    <row r="34" spans="1:10" ht="14.25" customHeight="1">
      <c r="A34" s="205" t="s">
        <v>137</v>
      </c>
      <c r="B34" s="192">
        <v>116.813577285714</v>
      </c>
      <c r="C34" s="193">
        <v>58.316902553751703</v>
      </c>
      <c r="D34" s="192">
        <v>209.54244271767499</v>
      </c>
      <c r="E34" s="193">
        <v>41.057853589197002</v>
      </c>
      <c r="F34" s="208">
        <v>3.6751771440000001</v>
      </c>
      <c r="G34" s="194">
        <v>32.617916905530002</v>
      </c>
    </row>
    <row r="35" spans="1:10" s="204" customFormat="1" ht="14.25" customHeight="1">
      <c r="A35" s="237" t="s">
        <v>494</v>
      </c>
      <c r="B35" s="192"/>
      <c r="C35" s="193"/>
      <c r="D35" s="192"/>
      <c r="E35" s="193"/>
      <c r="F35" s="192"/>
      <c r="G35" s="194"/>
    </row>
    <row r="36" spans="1:10" s="191" customFormat="1" ht="14.25" customHeight="1">
      <c r="A36" s="170" t="s">
        <v>495</v>
      </c>
      <c r="B36" s="197">
        <v>18.823032779641</v>
      </c>
      <c r="C36" s="198">
        <v>25.591858460172801</v>
      </c>
      <c r="D36" s="197">
        <v>68.227717854546</v>
      </c>
      <c r="E36" s="198">
        <v>66.1683628045337</v>
      </c>
      <c r="F36" s="197">
        <v>1.3540520764999999</v>
      </c>
      <c r="G36" s="200">
        <v>34.685453699984798</v>
      </c>
      <c r="I36" s="37"/>
      <c r="J36" s="37"/>
    </row>
    <row r="37" spans="1:10" s="204" customFormat="1" ht="14.25" customHeight="1">
      <c r="A37" s="236" t="s">
        <v>496</v>
      </c>
      <c r="C37" s="193"/>
      <c r="D37" s="192"/>
      <c r="E37" s="193"/>
      <c r="F37" s="192"/>
      <c r="G37" s="194"/>
    </row>
    <row r="38" spans="1:10" ht="14.25" customHeight="1">
      <c r="A38" s="170" t="s">
        <v>497</v>
      </c>
      <c r="B38" s="197">
        <v>1.9357256380000001</v>
      </c>
      <c r="C38" s="209">
        <v>1.3575218760000001</v>
      </c>
      <c r="D38" s="207">
        <v>0.30167152800000002</v>
      </c>
      <c r="E38" s="198">
        <v>50.523324443466002</v>
      </c>
      <c r="F38" s="210" t="s">
        <v>683</v>
      </c>
      <c r="G38" s="200">
        <v>12.88188244232</v>
      </c>
    </row>
    <row r="39" spans="1:10" s="204" customFormat="1" ht="14.25" customHeight="1">
      <c r="A39" s="236" t="s">
        <v>498</v>
      </c>
      <c r="B39" s="192"/>
      <c r="C39" s="193"/>
      <c r="D39" s="192"/>
      <c r="E39" s="193"/>
      <c r="F39" s="192"/>
      <c r="G39" s="194"/>
    </row>
    <row r="40" spans="1:10" ht="14.25" customHeight="1">
      <c r="A40" s="170" t="s">
        <v>499</v>
      </c>
      <c r="B40" s="211" t="s">
        <v>683</v>
      </c>
      <c r="C40" s="211" t="s">
        <v>683</v>
      </c>
      <c r="D40" s="211" t="s">
        <v>683</v>
      </c>
      <c r="E40" s="212">
        <v>206.95965727999999</v>
      </c>
      <c r="F40" s="212">
        <v>1.5360520000000001E-2</v>
      </c>
      <c r="G40" s="213" t="s">
        <v>683</v>
      </c>
    </row>
    <row r="41" spans="1:10" s="204" customFormat="1" ht="14.25" customHeight="1">
      <c r="A41" s="236" t="s">
        <v>411</v>
      </c>
      <c r="B41" s="214"/>
      <c r="C41" s="214"/>
      <c r="D41" s="214"/>
      <c r="E41" s="214"/>
      <c r="F41" s="214"/>
      <c r="G41" s="194"/>
    </row>
    <row r="42" spans="1:10" s="191" customFormat="1" ht="14.25" customHeight="1">
      <c r="A42" s="170" t="s">
        <v>500</v>
      </c>
      <c r="B42" s="215">
        <v>0.5455979074150491</v>
      </c>
      <c r="C42" s="215">
        <v>297.35629593245767</v>
      </c>
      <c r="D42" s="215">
        <v>588.44354359141482</v>
      </c>
      <c r="E42" s="215">
        <v>85.42510684238465</v>
      </c>
      <c r="F42" s="215">
        <v>4.7421569798109697</v>
      </c>
      <c r="G42" s="216">
        <v>24.060041395501376</v>
      </c>
      <c r="I42" s="37"/>
      <c r="J42" s="37"/>
    </row>
    <row r="43" spans="1:10" s="204" customFormat="1" ht="14.25" customHeight="1">
      <c r="A43" s="236" t="s">
        <v>501</v>
      </c>
      <c r="B43" s="217"/>
      <c r="C43" s="217"/>
      <c r="D43" s="217"/>
      <c r="E43" s="217"/>
      <c r="F43" s="217"/>
      <c r="G43" s="194"/>
    </row>
    <row r="44" spans="1:10" ht="14.25" customHeight="1">
      <c r="A44" s="205" t="s">
        <v>138</v>
      </c>
      <c r="B44" s="217">
        <v>0.36090431671139872</v>
      </c>
      <c r="C44" s="217">
        <v>100.62109199974212</v>
      </c>
      <c r="D44" s="217">
        <v>439.03094936719901</v>
      </c>
      <c r="E44" s="217">
        <v>45.427945113073385</v>
      </c>
      <c r="F44" s="217">
        <v>4.405947409997184</v>
      </c>
      <c r="G44" s="218">
        <v>4.158247868325847</v>
      </c>
    </row>
    <row r="45" spans="1:10" s="204" customFormat="1" ht="14.25" customHeight="1">
      <c r="A45" s="237" t="s">
        <v>130</v>
      </c>
      <c r="B45" s="217"/>
      <c r="C45" s="217"/>
      <c r="D45" s="217"/>
      <c r="E45" s="217"/>
      <c r="F45" s="217"/>
      <c r="G45" s="218"/>
    </row>
    <row r="46" spans="1:10" ht="14.25" customHeight="1">
      <c r="A46" s="205" t="s">
        <v>139</v>
      </c>
      <c r="B46" s="217">
        <v>3.9078121556071488E-2</v>
      </c>
      <c r="C46" s="217">
        <v>29.947966279637033</v>
      </c>
      <c r="D46" s="217">
        <v>69.255650703723063</v>
      </c>
      <c r="E46" s="217">
        <v>6.4882451231475189</v>
      </c>
      <c r="F46" s="217">
        <v>0.16412920398013056</v>
      </c>
      <c r="G46" s="218">
        <v>1.8216443780046905</v>
      </c>
    </row>
    <row r="47" spans="1:10" s="204" customFormat="1" ht="14.25" customHeight="1">
      <c r="A47" s="237" t="s">
        <v>131</v>
      </c>
      <c r="B47" s="217"/>
      <c r="C47" s="217"/>
      <c r="D47" s="217"/>
      <c r="E47" s="217"/>
      <c r="F47" s="217"/>
      <c r="G47" s="218"/>
    </row>
    <row r="48" spans="1:10" ht="14.25" customHeight="1">
      <c r="A48" s="205" t="s">
        <v>973</v>
      </c>
      <c r="B48" s="217">
        <v>0.14339838081622308</v>
      </c>
      <c r="C48" s="217">
        <v>165.65538143400519</v>
      </c>
      <c r="D48" s="217">
        <v>42.475990556995654</v>
      </c>
      <c r="E48" s="217">
        <v>8.9816313007491857</v>
      </c>
      <c r="F48" s="217">
        <v>0.16457195615428119</v>
      </c>
      <c r="G48" s="218">
        <v>4.0593864766243444</v>
      </c>
    </row>
    <row r="49" spans="1:11" s="204" customFormat="1" ht="14.25" customHeight="1">
      <c r="A49" s="237" t="s">
        <v>974</v>
      </c>
      <c r="B49" s="217"/>
      <c r="C49" s="217"/>
      <c r="D49" s="217"/>
      <c r="E49" s="217"/>
      <c r="F49" s="217"/>
      <c r="G49" s="218"/>
    </row>
    <row r="50" spans="1:11" ht="14.25" customHeight="1">
      <c r="A50" s="205" t="s">
        <v>140</v>
      </c>
      <c r="B50" s="217">
        <v>2.2170883313558077E-3</v>
      </c>
      <c r="C50" s="217">
        <v>1.1318562190733161</v>
      </c>
      <c r="D50" s="217">
        <v>37.680952963497155</v>
      </c>
      <c r="E50" s="217">
        <v>4.5141380873634942</v>
      </c>
      <c r="F50" s="217">
        <v>7.508409679374297E-3</v>
      </c>
      <c r="G50" s="218">
        <v>8.1883784215479621E-2</v>
      </c>
      <c r="I50" s="219"/>
    </row>
    <row r="51" spans="1:11" ht="14.25" customHeight="1">
      <c r="A51" s="237" t="s">
        <v>141</v>
      </c>
      <c r="B51" s="217"/>
      <c r="C51" s="217"/>
      <c r="D51" s="217"/>
      <c r="E51" s="217"/>
      <c r="F51" s="217"/>
      <c r="G51" s="218"/>
      <c r="I51" s="220"/>
    </row>
    <row r="52" spans="1:11" ht="14.25" customHeight="1">
      <c r="A52" s="205" t="s">
        <v>677</v>
      </c>
      <c r="B52" s="217" t="s">
        <v>683</v>
      </c>
      <c r="C52" s="217" t="s">
        <v>683</v>
      </c>
      <c r="D52" s="217" t="s">
        <v>683</v>
      </c>
      <c r="E52" s="217">
        <v>20.013147218051067</v>
      </c>
      <c r="F52" s="217" t="s">
        <v>683</v>
      </c>
      <c r="G52" s="218" t="s">
        <v>683</v>
      </c>
      <c r="I52" s="221"/>
    </row>
    <row r="53" spans="1:11" s="204" customFormat="1" ht="14.25" customHeight="1">
      <c r="A53" s="237" t="s">
        <v>676</v>
      </c>
      <c r="B53" s="217"/>
      <c r="C53" s="217"/>
      <c r="D53" s="217"/>
      <c r="E53" s="217"/>
      <c r="F53" s="217"/>
      <c r="G53" s="218"/>
      <c r="I53" s="221"/>
    </row>
    <row r="54" spans="1:11" ht="14.25" customHeight="1">
      <c r="A54" s="205" t="s">
        <v>142</v>
      </c>
      <c r="B54" s="217" t="s">
        <v>683</v>
      </c>
      <c r="C54" s="217" t="s">
        <v>683</v>
      </c>
      <c r="D54" s="217" t="s">
        <v>683</v>
      </c>
      <c r="E54" s="217" t="s">
        <v>683</v>
      </c>
      <c r="F54" s="217" t="s">
        <v>683</v>
      </c>
      <c r="G54" s="218">
        <v>13.938878888331013</v>
      </c>
    </row>
    <row r="55" spans="1:11" s="204" customFormat="1" ht="14.25" customHeight="1">
      <c r="A55" s="237" t="s">
        <v>143</v>
      </c>
      <c r="B55" s="217"/>
      <c r="C55" s="217"/>
      <c r="D55" s="217"/>
      <c r="E55" s="217"/>
      <c r="F55" s="217"/>
      <c r="G55" s="194"/>
      <c r="H55" s="37"/>
      <c r="I55" s="37"/>
      <c r="J55" s="37"/>
      <c r="K55" s="37"/>
    </row>
    <row r="56" spans="1:11" s="191" customFormat="1" ht="14.25" customHeight="1">
      <c r="A56" s="170" t="s">
        <v>144</v>
      </c>
      <c r="B56" s="215">
        <v>0.18301148385094301</v>
      </c>
      <c r="C56" s="215">
        <v>84.7095522487094</v>
      </c>
      <c r="D56" s="215">
        <v>96.2573810767976</v>
      </c>
      <c r="E56" s="215">
        <v>9.5591813748734609</v>
      </c>
      <c r="F56" s="215">
        <v>1.6797207793132301E-2</v>
      </c>
      <c r="G56" s="216">
        <v>11.459983627895101</v>
      </c>
      <c r="H56" s="37"/>
      <c r="I56" s="37"/>
      <c r="J56" s="37"/>
      <c r="K56" s="37"/>
    </row>
    <row r="57" spans="1:11" s="204" customFormat="1" ht="14.25" customHeight="1">
      <c r="A57" s="236" t="s">
        <v>145</v>
      </c>
      <c r="B57" s="176"/>
      <c r="C57" s="176"/>
      <c r="D57" s="192"/>
      <c r="E57" s="193"/>
      <c r="F57" s="192"/>
      <c r="G57" s="194"/>
      <c r="H57" s="37"/>
      <c r="I57" s="37"/>
      <c r="J57" s="37"/>
      <c r="K57" s="37"/>
    </row>
    <row r="58" spans="1:11" s="191" customFormat="1" ht="14.25" customHeight="1">
      <c r="A58" s="170" t="s">
        <v>504</v>
      </c>
      <c r="B58" s="197">
        <v>0.14316506366078324</v>
      </c>
      <c r="C58" s="198">
        <v>2.2091243235560598</v>
      </c>
      <c r="D58" s="197">
        <f>D62+D64</f>
        <v>19.661585099481105</v>
      </c>
      <c r="E58" s="198">
        <v>10.4768036168494</v>
      </c>
      <c r="F58" s="197">
        <v>2.0409424822152591</v>
      </c>
      <c r="G58" s="200">
        <v>5.2225633743688391</v>
      </c>
      <c r="H58" s="37"/>
      <c r="I58" s="37"/>
      <c r="J58" s="37"/>
      <c r="K58" s="37"/>
    </row>
    <row r="59" spans="1:11" ht="14.25" customHeight="1">
      <c r="A59" s="241" t="s">
        <v>505</v>
      </c>
      <c r="B59" s="192"/>
      <c r="C59" s="193"/>
      <c r="D59" s="192"/>
      <c r="E59" s="193"/>
      <c r="F59" s="192"/>
      <c r="G59" s="194"/>
    </row>
    <row r="60" spans="1:11" s="204" customFormat="1" ht="14.25" customHeight="1">
      <c r="A60" s="222" t="s">
        <v>1136</v>
      </c>
      <c r="B60" s="192"/>
      <c r="C60" s="193"/>
      <c r="D60" s="192"/>
      <c r="E60" s="193"/>
      <c r="F60" s="192"/>
      <c r="G60" s="194"/>
      <c r="H60" s="37"/>
      <c r="I60" s="37"/>
      <c r="J60" s="37"/>
      <c r="K60" s="37"/>
    </row>
    <row r="61" spans="1:11" ht="14.25" customHeight="1">
      <c r="A61" s="242" t="s">
        <v>1137</v>
      </c>
      <c r="B61" s="192"/>
      <c r="C61" s="193"/>
      <c r="D61" s="192"/>
      <c r="E61" s="193"/>
      <c r="F61" s="192"/>
      <c r="G61" s="194"/>
    </row>
    <row r="62" spans="1:11" ht="14.25" customHeight="1">
      <c r="A62" s="223" t="s">
        <v>1134</v>
      </c>
      <c r="B62" s="192">
        <v>0.1095611394648054</v>
      </c>
      <c r="C62" s="193">
        <v>0.95972189424344501</v>
      </c>
      <c r="D62" s="192">
        <v>5.6164820084200012E-2</v>
      </c>
      <c r="E62" s="193">
        <v>2.2701749732943801</v>
      </c>
      <c r="F62" s="208">
        <v>1.6718110446000002E-3</v>
      </c>
      <c r="G62" s="194">
        <v>0.68857620984460022</v>
      </c>
    </row>
    <row r="63" spans="1:11" ht="14.25" customHeight="1">
      <c r="A63" s="243" t="s">
        <v>1135</v>
      </c>
      <c r="B63" s="192"/>
      <c r="C63" s="193"/>
      <c r="D63" s="192"/>
      <c r="E63" s="193"/>
      <c r="F63" s="192"/>
      <c r="G63" s="194"/>
    </row>
    <row r="64" spans="1:11" s="204" customFormat="1" ht="14.25" customHeight="1">
      <c r="A64" s="223" t="s">
        <v>506</v>
      </c>
      <c r="B64" s="224">
        <v>3.3603924195977845E-2</v>
      </c>
      <c r="C64" s="193">
        <v>1.2494024293126174</v>
      </c>
      <c r="D64" s="192">
        <v>19.605420279396906</v>
      </c>
      <c r="E64" s="193">
        <v>0.37575297055502493</v>
      </c>
      <c r="F64" s="206" t="s">
        <v>683</v>
      </c>
      <c r="G64" s="194">
        <v>1.4174746206303381</v>
      </c>
      <c r="H64" s="37"/>
      <c r="I64" s="37"/>
      <c r="J64" s="37"/>
      <c r="K64" s="37"/>
    </row>
    <row r="65" spans="1:11" ht="14.25" customHeight="1">
      <c r="A65" s="243" t="s">
        <v>507</v>
      </c>
      <c r="B65" s="225"/>
      <c r="C65" s="193"/>
      <c r="D65" s="192"/>
      <c r="E65" s="193"/>
      <c r="F65" s="192"/>
      <c r="G65" s="194"/>
    </row>
    <row r="66" spans="1:11" s="226" customFormat="1" ht="14.25" customHeight="1">
      <c r="A66" s="170" t="s">
        <v>508</v>
      </c>
      <c r="B66" s="212">
        <v>4.0590725061669108E-3</v>
      </c>
      <c r="C66" s="198">
        <f>C68+C72+C74</f>
        <v>2.1891359905675336</v>
      </c>
      <c r="D66" s="197">
        <v>0.54148027232266593</v>
      </c>
      <c r="E66" s="198">
        <f>E68+E72+E74</f>
        <v>94.671730966156147</v>
      </c>
      <c r="F66" s="197">
        <f>F68+F72+F74</f>
        <v>108.09776316860359</v>
      </c>
      <c r="G66" s="200">
        <f>G68+G72+G74</f>
        <v>34.252337345001777</v>
      </c>
      <c r="H66" s="37"/>
      <c r="I66" s="37"/>
      <c r="J66" s="37"/>
      <c r="K66" s="37"/>
    </row>
    <row r="67" spans="1:11" ht="14.25" customHeight="1">
      <c r="A67" s="241" t="s">
        <v>50</v>
      </c>
      <c r="B67" s="225"/>
      <c r="C67" s="193"/>
      <c r="D67" s="192"/>
      <c r="E67" s="193"/>
      <c r="F67" s="192"/>
      <c r="G67" s="194"/>
    </row>
    <row r="68" spans="1:11" s="204" customFormat="1" ht="14.25" customHeight="1">
      <c r="A68" s="222" t="s">
        <v>1140</v>
      </c>
      <c r="B68" s="225"/>
      <c r="C68" s="193"/>
      <c r="D68" s="227"/>
      <c r="E68" s="193"/>
      <c r="F68" s="192"/>
      <c r="G68" s="224"/>
      <c r="H68" s="37"/>
      <c r="I68" s="37"/>
      <c r="J68" s="37"/>
      <c r="K68" s="37"/>
    </row>
    <row r="69" spans="1:11" ht="14.25" customHeight="1">
      <c r="A69" s="242" t="s">
        <v>1137</v>
      </c>
      <c r="B69" s="192"/>
      <c r="C69" s="193"/>
      <c r="D69" s="227"/>
      <c r="E69" s="193"/>
      <c r="F69" s="192"/>
      <c r="G69" s="194"/>
    </row>
    <row r="70" spans="1:11" ht="14.25" customHeight="1">
      <c r="A70" s="223" t="s">
        <v>1138</v>
      </c>
      <c r="B70" s="225" t="s">
        <v>683</v>
      </c>
      <c r="C70" s="193">
        <v>62.268773224657359</v>
      </c>
      <c r="D70" s="227" t="s">
        <v>683</v>
      </c>
      <c r="E70" s="193">
        <v>6.9730014111394443</v>
      </c>
      <c r="F70" s="192">
        <v>179.81574352484049</v>
      </c>
      <c r="G70" s="224">
        <v>17.015498760000003</v>
      </c>
    </row>
    <row r="71" spans="1:11" ht="14.25" customHeight="1">
      <c r="A71" s="243" t="s">
        <v>1139</v>
      </c>
      <c r="B71" s="192"/>
      <c r="C71" s="193"/>
      <c r="D71" s="227"/>
      <c r="E71" s="193"/>
      <c r="F71" s="192"/>
      <c r="G71" s="194"/>
    </row>
    <row r="72" spans="1:11" s="204" customFormat="1" ht="14.25" customHeight="1">
      <c r="A72" s="223" t="s">
        <v>509</v>
      </c>
      <c r="B72" s="224">
        <v>4.0590725061669108E-3</v>
      </c>
      <c r="C72" s="228">
        <v>1.867173352836779E-2</v>
      </c>
      <c r="D72" s="208">
        <v>0.54148027232266593</v>
      </c>
      <c r="E72" s="228">
        <v>4.0590725061669108E-3</v>
      </c>
      <c r="F72" s="208">
        <v>1.9483548029601169E-2</v>
      </c>
      <c r="G72" s="194">
        <v>4.7085241071536159E-2</v>
      </c>
      <c r="H72" s="37"/>
      <c r="I72" s="37"/>
      <c r="J72" s="37"/>
      <c r="K72" s="37"/>
    </row>
    <row r="73" spans="1:11" ht="14.25" customHeight="1">
      <c r="A73" s="243" t="s">
        <v>510</v>
      </c>
      <c r="B73" s="192"/>
      <c r="C73" s="193"/>
      <c r="D73" s="192"/>
      <c r="E73" s="193"/>
      <c r="F73" s="192"/>
      <c r="G73" s="194"/>
    </row>
    <row r="74" spans="1:11" s="204" customFormat="1" ht="14.25" customHeight="1">
      <c r="A74" s="223" t="s">
        <v>511</v>
      </c>
      <c r="B74" s="225" t="s">
        <v>683</v>
      </c>
      <c r="C74" s="228">
        <v>2.1704642570391659</v>
      </c>
      <c r="D74" s="206" t="s">
        <v>683</v>
      </c>
      <c r="E74" s="193">
        <v>94.667671893649981</v>
      </c>
      <c r="F74" s="192">
        <v>108.07827962057399</v>
      </c>
      <c r="G74" s="194">
        <v>34.205252103930242</v>
      </c>
      <c r="H74" s="37"/>
      <c r="I74" s="37"/>
      <c r="J74" s="37"/>
      <c r="K74" s="37"/>
    </row>
    <row r="75" spans="1:11" ht="14.25" customHeight="1">
      <c r="A75" s="243" t="s">
        <v>512</v>
      </c>
      <c r="B75" s="192"/>
      <c r="C75" s="193"/>
      <c r="D75" s="192"/>
      <c r="E75" s="193"/>
      <c r="F75" s="192"/>
      <c r="G75" s="194"/>
    </row>
    <row r="76" spans="1:11" s="226" customFormat="1" ht="14.25" customHeight="1">
      <c r="A76" s="170" t="s">
        <v>513</v>
      </c>
      <c r="B76" s="211" t="s">
        <v>683</v>
      </c>
      <c r="C76" s="209">
        <v>2.3184623391082699E-2</v>
      </c>
      <c r="D76" s="207">
        <v>4.3277963663354377</v>
      </c>
      <c r="E76" s="198">
        <v>257.03220299534917</v>
      </c>
      <c r="F76" s="210" t="s">
        <v>683</v>
      </c>
      <c r="G76" s="200">
        <v>0.18161288323014782</v>
      </c>
      <c r="H76" s="37"/>
      <c r="I76" s="37"/>
      <c r="J76" s="37"/>
      <c r="K76" s="37"/>
    </row>
    <row r="77" spans="1:11" ht="14.25" customHeight="1">
      <c r="A77" s="241" t="s">
        <v>514</v>
      </c>
      <c r="B77" s="193"/>
      <c r="C77" s="193"/>
      <c r="D77" s="193"/>
      <c r="E77" s="193"/>
      <c r="F77" s="193"/>
      <c r="G77" s="194"/>
    </row>
    <row r="78" spans="1:11" ht="14.25" customHeight="1">
      <c r="A78" s="222" t="s">
        <v>1140</v>
      </c>
      <c r="B78" s="245"/>
      <c r="C78" s="245"/>
      <c r="D78" s="245"/>
      <c r="E78" s="245"/>
      <c r="F78" s="245"/>
      <c r="G78" s="246"/>
    </row>
    <row r="79" spans="1:11" ht="14.25" customHeight="1">
      <c r="A79" s="237" t="s">
        <v>1142</v>
      </c>
      <c r="B79" s="225"/>
      <c r="C79" s="228"/>
      <c r="D79" s="208"/>
      <c r="E79" s="193"/>
      <c r="F79" s="206"/>
      <c r="G79" s="194"/>
    </row>
    <row r="80" spans="1:11" ht="14.25" customHeight="1">
      <c r="A80" s="223" t="s">
        <v>1141</v>
      </c>
      <c r="B80" s="225" t="s">
        <v>683</v>
      </c>
      <c r="C80" s="228">
        <v>2.3184623391082699E-2</v>
      </c>
      <c r="D80" s="208">
        <v>4.3277963663354377</v>
      </c>
      <c r="E80" s="193">
        <v>1.3640000000000001E-2</v>
      </c>
      <c r="F80" s="206" t="s">
        <v>683</v>
      </c>
      <c r="G80" s="194">
        <v>0.18161288323014782</v>
      </c>
    </row>
    <row r="81" spans="1:9" ht="14.25" customHeight="1">
      <c r="A81" s="243" t="s">
        <v>1143</v>
      </c>
      <c r="B81" s="229"/>
      <c r="C81" s="230"/>
      <c r="D81" s="231"/>
      <c r="E81" s="230"/>
      <c r="F81" s="231"/>
      <c r="G81" s="229"/>
    </row>
    <row r="82" spans="1:9" ht="6" customHeight="1">
      <c r="A82" s="244"/>
      <c r="B82" s="232"/>
      <c r="C82" s="232"/>
      <c r="D82" s="232"/>
      <c r="E82" s="232"/>
      <c r="F82" s="232"/>
      <c r="G82" s="232"/>
    </row>
    <row r="83" spans="1:9" ht="15.75" customHeight="1">
      <c r="A83" s="837" t="s">
        <v>898</v>
      </c>
      <c r="B83" s="837"/>
      <c r="C83" s="837"/>
      <c r="D83" s="837"/>
      <c r="E83" s="837"/>
      <c r="F83" s="837"/>
      <c r="G83" s="233"/>
      <c r="H83" s="233"/>
      <c r="I83" s="233"/>
    </row>
    <row r="84" spans="1:9" ht="24" customHeight="1">
      <c r="A84" s="792" t="s">
        <v>1314</v>
      </c>
      <c r="B84" s="792"/>
      <c r="C84" s="792"/>
      <c r="D84" s="792"/>
      <c r="E84" s="792"/>
      <c r="F84" s="792"/>
      <c r="G84" s="10"/>
      <c r="H84" s="10"/>
      <c r="I84" s="10"/>
    </row>
    <row r="85" spans="1:9" ht="16.5" customHeight="1">
      <c r="A85" s="793" t="s">
        <v>1296</v>
      </c>
      <c r="B85" s="793"/>
      <c r="C85" s="793"/>
      <c r="D85" s="793"/>
      <c r="E85" s="793"/>
      <c r="F85" s="793"/>
      <c r="G85" s="234"/>
      <c r="H85" s="234"/>
      <c r="I85" s="234"/>
    </row>
    <row r="86" spans="1:9" ht="25.5" customHeight="1">
      <c r="A86" s="793" t="s">
        <v>1313</v>
      </c>
      <c r="B86" s="793"/>
      <c r="C86" s="793"/>
      <c r="D86" s="793"/>
      <c r="E86" s="793"/>
      <c r="F86" s="793"/>
      <c r="G86" s="234"/>
      <c r="H86" s="234"/>
      <c r="I86" s="234"/>
    </row>
  </sheetData>
  <customSheetViews>
    <customSheetView guid="{17A61E15-CB34-4E45-B54C-4890B27A542F}" showGridLines="0">
      <pane ySplit="6" topLeftCell="A61" activePane="bottomLeft" state="frozen"/>
      <selection pane="bottomLeft" activeCell="H22" sqref="H22"/>
      <pageMargins left="0.74803149606299213" right="0.74803149606299213" top="0.74803149606299213" bottom="0.51181102362204722" header="0.51181102362204722" footer="0.51181102362204722"/>
      <pageSetup paperSize="9" orientation="portrait" r:id="rId1"/>
      <headerFooter alignWithMargins="0"/>
    </customSheetView>
  </customSheetViews>
  <mergeCells count="6">
    <mergeCell ref="A86:F86"/>
    <mergeCell ref="A83:F83"/>
    <mergeCell ref="A85:F85"/>
    <mergeCell ref="A4:A5"/>
    <mergeCell ref="B5:G5"/>
    <mergeCell ref="A84:F84"/>
  </mergeCells>
  <phoneticPr fontId="6" type="noConversion"/>
  <hyperlinks>
    <hyperlink ref="I1" location="'Spis tablic_Contents'!A1" display="&lt; POWRÓT"/>
    <hyperlink ref="I2" location="'Spis tablic_Contents'!A1" display="&lt; BACK"/>
  </hyperlinks>
  <pageMargins left="0.74803149606299213" right="0.74803149606299213" top="0.74803149606299213" bottom="0.51181102362204722" header="0.51181102362204722" footer="0.51181102362204722"/>
  <pageSetup paperSize="9" scale="58"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2"/>
  <sheetViews>
    <sheetView showGridLines="0" zoomScaleNormal="100" zoomScaleSheetLayoutView="90" workbookViewId="0">
      <selection activeCell="M32" sqref="M32"/>
    </sheetView>
  </sheetViews>
  <sheetFormatPr defaultRowHeight="12"/>
  <cols>
    <col min="1" max="1" width="23.5703125" style="37" customWidth="1"/>
    <col min="2" max="10" width="8.85546875" style="37" customWidth="1"/>
    <col min="11" max="11" width="17.5703125" style="37" customWidth="1"/>
    <col min="12" max="13" width="9.28515625" style="37" bestFit="1" customWidth="1"/>
    <col min="14" max="16384" width="9.140625" style="37"/>
  </cols>
  <sheetData>
    <row r="1" spans="1:15" s="204" customFormat="1" ht="14.25" customHeight="1">
      <c r="A1" s="152" t="s">
        <v>1739</v>
      </c>
      <c r="B1" s="152"/>
      <c r="C1" s="152"/>
      <c r="D1" s="152"/>
      <c r="E1" s="152"/>
      <c r="F1" s="152"/>
      <c r="G1" s="152"/>
      <c r="H1" s="152"/>
      <c r="I1" s="152"/>
      <c r="J1" s="152"/>
      <c r="K1" s="152"/>
      <c r="L1" s="152"/>
      <c r="M1" s="2" t="s">
        <v>623</v>
      </c>
      <c r="N1" s="1"/>
    </row>
    <row r="2" spans="1:15" ht="14.25" customHeight="1">
      <c r="A2" s="183" t="s">
        <v>1297</v>
      </c>
      <c r="B2" s="167"/>
      <c r="C2" s="167"/>
      <c r="D2" s="167"/>
      <c r="E2" s="167"/>
      <c r="F2" s="167"/>
      <c r="G2" s="167"/>
      <c r="H2" s="167"/>
      <c r="I2" s="167"/>
      <c r="J2" s="167"/>
      <c r="K2" s="167"/>
      <c r="L2" s="167"/>
      <c r="M2" s="106" t="s">
        <v>624</v>
      </c>
      <c r="N2" s="1"/>
    </row>
    <row r="3" spans="1:15" ht="5.0999999999999996" customHeight="1">
      <c r="A3" s="166"/>
      <c r="B3" s="167"/>
      <c r="C3" s="167"/>
      <c r="D3" s="167"/>
      <c r="E3" s="167"/>
      <c r="F3" s="167"/>
      <c r="G3" s="167"/>
      <c r="H3" s="167"/>
      <c r="I3" s="167"/>
      <c r="J3" s="167"/>
      <c r="K3" s="167"/>
      <c r="L3" s="167"/>
      <c r="M3" s="167"/>
      <c r="N3" s="3"/>
      <c r="O3" s="1"/>
    </row>
    <row r="4" spans="1:15" s="204" customFormat="1" ht="15.75" customHeight="1">
      <c r="A4" s="838" t="s">
        <v>382</v>
      </c>
      <c r="B4" s="84">
        <v>1988</v>
      </c>
      <c r="C4" s="84">
        <v>1990</v>
      </c>
      <c r="D4" s="84">
        <v>1995</v>
      </c>
      <c r="E4" s="84">
        <v>2000</v>
      </c>
      <c r="F4" s="84">
        <v>2005</v>
      </c>
      <c r="G4" s="84">
        <v>2010</v>
      </c>
      <c r="H4" s="84">
        <v>2015</v>
      </c>
      <c r="I4" s="84">
        <v>2016</v>
      </c>
      <c r="J4" s="89">
        <v>2017</v>
      </c>
      <c r="K4" s="839" t="s">
        <v>383</v>
      </c>
    </row>
    <row r="5" spans="1:15" ht="24" customHeight="1">
      <c r="A5" s="801"/>
      <c r="B5" s="822" t="s">
        <v>1279</v>
      </c>
      <c r="C5" s="823"/>
      <c r="D5" s="823"/>
      <c r="E5" s="823"/>
      <c r="F5" s="823"/>
      <c r="G5" s="823"/>
      <c r="H5" s="823"/>
      <c r="I5" s="823"/>
      <c r="J5" s="824"/>
      <c r="K5" s="840"/>
      <c r="L5" s="83"/>
    </row>
    <row r="6" spans="1:15" s="204" customFormat="1" ht="14.25" customHeight="1">
      <c r="A6" s="247" t="s">
        <v>1780</v>
      </c>
      <c r="B6" s="939">
        <v>471978.71377003653</v>
      </c>
      <c r="C6" s="939">
        <v>376959.60458777932</v>
      </c>
      <c r="D6" s="939">
        <v>362428.1201286196</v>
      </c>
      <c r="E6" s="939">
        <v>318209.18858698447</v>
      </c>
      <c r="F6" s="939">
        <v>322545.79267457337</v>
      </c>
      <c r="G6" s="939">
        <v>333457.41042786289</v>
      </c>
      <c r="H6" s="939">
        <v>312320.55836318317</v>
      </c>
      <c r="I6" s="939">
        <v>323021.89944960218</v>
      </c>
      <c r="J6" s="939">
        <v>336556.76944574848</v>
      </c>
      <c r="K6" s="511" t="s">
        <v>1298</v>
      </c>
      <c r="M6" s="37"/>
    </row>
    <row r="7" spans="1:15" ht="14.25" customHeight="1">
      <c r="A7" s="179" t="s">
        <v>1781</v>
      </c>
      <c r="B7" s="157">
        <v>3029.0896757500973</v>
      </c>
      <c r="C7" s="157">
        <v>2793.6930130379465</v>
      </c>
      <c r="D7" s="157">
        <v>2359.8340956934608</v>
      </c>
      <c r="E7" s="157">
        <v>2124.5438137613087</v>
      </c>
      <c r="F7" s="157">
        <v>2139.5874883865536</v>
      </c>
      <c r="G7" s="157">
        <v>2055.1990064423699</v>
      </c>
      <c r="H7" s="157">
        <v>2000.6394007199162</v>
      </c>
      <c r="I7" s="157">
        <v>1979.4731813744204</v>
      </c>
      <c r="J7" s="157">
        <v>1976.5133605488575</v>
      </c>
      <c r="K7" s="512" t="s">
        <v>1299</v>
      </c>
      <c r="L7" s="204"/>
    </row>
    <row r="8" spans="1:15" s="204" customFormat="1" ht="14.25" customHeight="1">
      <c r="A8" s="179" t="s">
        <v>1782</v>
      </c>
      <c r="B8" s="157">
        <v>98.673051802528732</v>
      </c>
      <c r="C8" s="157">
        <v>91.967491257205694</v>
      </c>
      <c r="D8" s="157">
        <v>77.764660305071587</v>
      </c>
      <c r="E8" s="157">
        <v>75.783182069469589</v>
      </c>
      <c r="F8" s="157">
        <v>75.899322364250935</v>
      </c>
      <c r="G8" s="157">
        <v>66.35075588965492</v>
      </c>
      <c r="H8" s="157">
        <v>63.860996592665202</v>
      </c>
      <c r="I8" s="157">
        <v>66.416372935717888</v>
      </c>
      <c r="J8" s="157">
        <v>69.879776473776005</v>
      </c>
      <c r="K8" s="512" t="s">
        <v>1300</v>
      </c>
      <c r="M8" s="37"/>
    </row>
    <row r="9" spans="1:15" ht="32.25" customHeight="1">
      <c r="A9" s="827" t="s">
        <v>1304</v>
      </c>
      <c r="B9" s="826"/>
      <c r="C9" s="826"/>
      <c r="D9" s="826"/>
      <c r="E9" s="826"/>
      <c r="F9" s="826"/>
      <c r="G9" s="826"/>
      <c r="H9" s="826"/>
      <c r="I9" s="826"/>
      <c r="J9" s="826"/>
      <c r="K9" s="830"/>
      <c r="L9" s="249"/>
      <c r="M9" s="249"/>
    </row>
    <row r="10" spans="1:15" s="204" customFormat="1" ht="14.25" customHeight="1">
      <c r="A10" s="940" t="s">
        <v>1784</v>
      </c>
      <c r="B10" s="248">
        <v>577257.78281734255</v>
      </c>
      <c r="C10" s="248">
        <v>474350.11209575529</v>
      </c>
      <c r="D10" s="248">
        <v>444963.2453608666</v>
      </c>
      <c r="E10" s="248">
        <v>395472.41630745906</v>
      </c>
      <c r="F10" s="248">
        <v>403424.41864463437</v>
      </c>
      <c r="G10" s="248">
        <v>411668.71216873842</v>
      </c>
      <c r="H10" s="248">
        <v>390444.59533558442</v>
      </c>
      <c r="I10" s="248">
        <v>399122.53493449948</v>
      </c>
      <c r="J10" s="248">
        <v>413781.40090830892</v>
      </c>
      <c r="K10" s="513" t="s">
        <v>1303</v>
      </c>
      <c r="M10" s="37"/>
    </row>
    <row r="11" spans="1:15" ht="14.25" customHeight="1">
      <c r="A11" s="179" t="s">
        <v>1783</v>
      </c>
      <c r="B11" s="157">
        <v>471978.71377003653</v>
      </c>
      <c r="C11" s="157">
        <v>376959.60458777932</v>
      </c>
      <c r="D11" s="157">
        <v>362428.1201286196</v>
      </c>
      <c r="E11" s="157">
        <v>318209.18858698447</v>
      </c>
      <c r="F11" s="157">
        <v>322545.79267457337</v>
      </c>
      <c r="G11" s="157">
        <v>333457.41042786289</v>
      </c>
      <c r="H11" s="157">
        <v>312320.55836318317</v>
      </c>
      <c r="I11" s="157">
        <v>323021.89944960218</v>
      </c>
      <c r="J11" s="157">
        <v>336556.76944574848</v>
      </c>
      <c r="K11" s="512" t="s">
        <v>1298</v>
      </c>
      <c r="L11" s="204"/>
    </row>
    <row r="12" spans="1:15" s="204" customFormat="1" ht="14.25" customHeight="1">
      <c r="A12" s="179" t="s">
        <v>1781</v>
      </c>
      <c r="B12" s="157">
        <v>75727.241893752434</v>
      </c>
      <c r="C12" s="157">
        <v>69842.325325948666</v>
      </c>
      <c r="D12" s="157">
        <v>58995.852392336521</v>
      </c>
      <c r="E12" s="157">
        <v>53113.595344032714</v>
      </c>
      <c r="F12" s="157">
        <v>53489.68720966384</v>
      </c>
      <c r="G12" s="157">
        <v>51379.97516105925</v>
      </c>
      <c r="H12" s="157">
        <v>50015.985017997904</v>
      </c>
      <c r="I12" s="157">
        <v>49486.829534360513</v>
      </c>
      <c r="J12" s="157">
        <v>49412.83401372144</v>
      </c>
      <c r="K12" s="512" t="s">
        <v>1299</v>
      </c>
      <c r="M12" s="37"/>
    </row>
    <row r="13" spans="1:15" ht="14.25" customHeight="1">
      <c r="A13" s="179" t="s">
        <v>1782</v>
      </c>
      <c r="B13" s="157">
        <v>29404.569437153561</v>
      </c>
      <c r="C13" s="157">
        <v>27406.312394647295</v>
      </c>
      <c r="D13" s="157">
        <v>23173.868770911333</v>
      </c>
      <c r="E13" s="157">
        <v>22583.388256701939</v>
      </c>
      <c r="F13" s="157">
        <v>22617.99806454678</v>
      </c>
      <c r="G13" s="157">
        <v>19772.525255117165</v>
      </c>
      <c r="H13" s="157">
        <v>19030.576984614232</v>
      </c>
      <c r="I13" s="157">
        <v>19792.079134843931</v>
      </c>
      <c r="J13" s="157">
        <v>20824.173389185249</v>
      </c>
      <c r="K13" s="512" t="s">
        <v>1300</v>
      </c>
      <c r="L13" s="204"/>
    </row>
    <row r="14" spans="1:15" s="204" customFormat="1" ht="14.25" customHeight="1">
      <c r="A14" s="179" t="s">
        <v>701</v>
      </c>
      <c r="B14" s="157"/>
      <c r="C14" s="157" t="s">
        <v>515</v>
      </c>
      <c r="D14" s="157" t="s">
        <v>515</v>
      </c>
      <c r="E14" s="157" t="s">
        <v>515</v>
      </c>
      <c r="F14" s="157" t="s">
        <v>515</v>
      </c>
      <c r="G14" s="157"/>
      <c r="H14" s="157"/>
      <c r="I14" s="157"/>
      <c r="J14" s="157"/>
      <c r="K14" s="512" t="s">
        <v>702</v>
      </c>
    </row>
    <row r="15" spans="1:15" ht="14.25" customHeight="1">
      <c r="A15" s="205" t="s">
        <v>412</v>
      </c>
      <c r="B15" s="157" t="s">
        <v>703</v>
      </c>
      <c r="C15" s="157" t="s">
        <v>683</v>
      </c>
      <c r="D15" s="157">
        <v>164.31288745741</v>
      </c>
      <c r="E15" s="157">
        <v>1366.4971532637535</v>
      </c>
      <c r="F15" s="157">
        <v>4556.7324841130003</v>
      </c>
      <c r="G15" s="157">
        <v>7006.3631865525522</v>
      </c>
      <c r="H15" s="157">
        <v>8987.2409100116238</v>
      </c>
      <c r="I15" s="157">
        <v>6730.8032065358548</v>
      </c>
      <c r="J15" s="157">
        <v>6893.2695365872287</v>
      </c>
      <c r="K15" s="165" t="s">
        <v>413</v>
      </c>
      <c r="L15" s="204"/>
    </row>
    <row r="16" spans="1:15" s="204" customFormat="1" ht="14.25" customHeight="1">
      <c r="A16" s="205" t="s">
        <v>414</v>
      </c>
      <c r="B16" s="157">
        <v>147.25771639999999</v>
      </c>
      <c r="C16" s="157">
        <v>141.86978737999999</v>
      </c>
      <c r="D16" s="157">
        <v>171.96936335999999</v>
      </c>
      <c r="E16" s="157">
        <v>176.68027556703751</v>
      </c>
      <c r="F16" s="157">
        <v>187.40703342314993</v>
      </c>
      <c r="G16" s="157">
        <v>17.069566535200149</v>
      </c>
      <c r="H16" s="157">
        <v>13.208105196325819</v>
      </c>
      <c r="I16" s="157">
        <v>12.54769993650949</v>
      </c>
      <c r="J16" s="157">
        <v>11.92031493968406</v>
      </c>
      <c r="K16" s="165" t="s">
        <v>415</v>
      </c>
      <c r="M16" s="37"/>
    </row>
    <row r="17" spans="1:13" ht="14.25" customHeight="1">
      <c r="A17" s="222" t="s">
        <v>1785</v>
      </c>
      <c r="B17" s="157" t="s">
        <v>703</v>
      </c>
      <c r="C17" s="157" t="s">
        <v>683</v>
      </c>
      <c r="D17" s="157">
        <v>29.121818181755998</v>
      </c>
      <c r="E17" s="157">
        <v>23.066690909160002</v>
      </c>
      <c r="F17" s="157">
        <v>26.801178314232001</v>
      </c>
      <c r="G17" s="157">
        <v>35.368571611379998</v>
      </c>
      <c r="H17" s="157">
        <v>77.025954581183996</v>
      </c>
      <c r="I17" s="157">
        <v>78.375909220452002</v>
      </c>
      <c r="J17" s="157">
        <v>82.434208126848006</v>
      </c>
      <c r="K17" s="165" t="s">
        <v>1301</v>
      </c>
      <c r="L17" s="204"/>
    </row>
    <row r="18" spans="1:13" ht="14.25" customHeight="1">
      <c r="A18" s="222" t="s">
        <v>1786</v>
      </c>
      <c r="B18" s="157" t="s">
        <v>703</v>
      </c>
      <c r="C18" s="157" t="s">
        <v>683</v>
      </c>
      <c r="D18" s="157" t="s">
        <v>683</v>
      </c>
      <c r="E18" s="157" t="s">
        <v>683</v>
      </c>
      <c r="F18" s="157" t="s">
        <v>683</v>
      </c>
      <c r="G18" s="157" t="s">
        <v>683</v>
      </c>
      <c r="H18" s="157" t="s">
        <v>683</v>
      </c>
      <c r="I18" s="157" t="s">
        <v>683</v>
      </c>
      <c r="J18" s="157" t="s">
        <v>683</v>
      </c>
      <c r="K18" s="165" t="s">
        <v>1302</v>
      </c>
      <c r="L18" s="204"/>
    </row>
    <row r="19" spans="1:13" s="204" customFormat="1" ht="8.25" customHeight="1">
      <c r="A19" s="37"/>
      <c r="B19" s="37"/>
      <c r="C19" s="37"/>
      <c r="D19" s="37"/>
      <c r="E19" s="37"/>
      <c r="F19" s="37"/>
      <c r="G19" s="37"/>
      <c r="H19" s="37"/>
      <c r="I19" s="37"/>
      <c r="J19" s="37"/>
      <c r="K19" s="37"/>
      <c r="L19" s="37"/>
      <c r="M19" s="37"/>
    </row>
    <row r="20" spans="1:13" ht="27.75" customHeight="1">
      <c r="A20" s="835" t="s">
        <v>975</v>
      </c>
      <c r="B20" s="835"/>
      <c r="C20" s="835"/>
      <c r="D20" s="835"/>
      <c r="E20" s="835"/>
      <c r="F20" s="835"/>
      <c r="G20" s="835"/>
      <c r="H20" s="835"/>
      <c r="I20" s="835"/>
      <c r="J20" s="835"/>
      <c r="K20" s="835"/>
      <c r="L20" s="182"/>
      <c r="M20" s="182"/>
    </row>
    <row r="21" spans="1:13" s="204" customFormat="1" ht="12" customHeight="1">
      <c r="A21" s="792" t="s">
        <v>894</v>
      </c>
      <c r="B21" s="792"/>
      <c r="C21" s="792"/>
      <c r="D21" s="792"/>
      <c r="E21" s="792"/>
      <c r="F21" s="792"/>
      <c r="G21" s="792"/>
      <c r="H21" s="792"/>
      <c r="I21" s="792"/>
      <c r="J21" s="792"/>
      <c r="K21" s="792"/>
      <c r="L21" s="792"/>
      <c r="M21" s="792"/>
    </row>
    <row r="22" spans="1:13" ht="36" customHeight="1">
      <c r="A22" s="793" t="s">
        <v>1305</v>
      </c>
      <c r="B22" s="793"/>
      <c r="C22" s="793"/>
      <c r="D22" s="793"/>
      <c r="E22" s="793"/>
      <c r="F22" s="793"/>
      <c r="G22" s="793"/>
      <c r="H22" s="793"/>
      <c r="I22" s="793"/>
      <c r="J22" s="793"/>
      <c r="K22" s="793"/>
      <c r="L22" s="254"/>
      <c r="M22" s="254"/>
    </row>
    <row r="23" spans="1:13" s="204" customFormat="1" ht="12" customHeight="1">
      <c r="A23" s="793" t="s">
        <v>1312</v>
      </c>
      <c r="B23" s="793"/>
      <c r="C23" s="793"/>
      <c r="D23" s="793"/>
      <c r="E23" s="793"/>
      <c r="F23" s="793"/>
      <c r="G23" s="793"/>
      <c r="H23" s="793"/>
      <c r="I23" s="793"/>
      <c r="J23" s="793"/>
      <c r="K23" s="793"/>
      <c r="L23" s="793"/>
      <c r="M23" s="793"/>
    </row>
    <row r="24" spans="1:13">
      <c r="A24" s="249"/>
      <c r="B24" s="249"/>
      <c r="C24" s="249"/>
      <c r="D24" s="251"/>
      <c r="E24" s="251"/>
      <c r="F24" s="251"/>
      <c r="G24" s="251"/>
      <c r="H24" s="251"/>
      <c r="I24" s="251"/>
      <c r="J24" s="251"/>
      <c r="K24" s="251"/>
    </row>
    <row r="25" spans="1:13">
      <c r="A25" s="252"/>
      <c r="B25" s="252"/>
      <c r="C25" s="252"/>
      <c r="D25" s="253"/>
      <c r="E25" s="253"/>
      <c r="F25" s="253"/>
      <c r="G25" s="253"/>
      <c r="H25" s="253"/>
      <c r="I25" s="253"/>
      <c r="J25" s="253"/>
      <c r="K25" s="253"/>
    </row>
    <row r="26" spans="1:13">
      <c r="A26" s="6"/>
      <c r="B26" s="6"/>
      <c r="C26" s="6"/>
      <c r="D26" s="6"/>
      <c r="E26" s="6"/>
      <c r="F26" s="6"/>
      <c r="G26" s="6"/>
      <c r="H26" s="6"/>
      <c r="I26" s="6"/>
      <c r="J26" s="6"/>
      <c r="K26" s="6"/>
    </row>
    <row r="27" spans="1:13">
      <c r="B27" s="6"/>
      <c r="C27" s="6"/>
      <c r="D27" s="6"/>
      <c r="E27" s="6"/>
      <c r="F27" s="6"/>
      <c r="G27" s="6"/>
      <c r="H27" s="6"/>
      <c r="I27" s="6"/>
      <c r="J27" s="6"/>
    </row>
    <row r="32" spans="1:13" s="204" customFormat="1"/>
    <row r="34" s="204" customFormat="1"/>
    <row r="36" s="204" customFormat="1"/>
    <row r="38" s="204" customFormat="1"/>
    <row r="40" s="204" customFormat="1"/>
    <row r="42" s="204" customFormat="1"/>
    <row r="44" s="204" customFormat="1"/>
    <row r="45" ht="22.5" customHeight="1"/>
    <row r="50" ht="22.5" customHeight="1"/>
    <row r="52" ht="22.5" customHeight="1"/>
  </sheetData>
  <mergeCells count="8">
    <mergeCell ref="A21:M21"/>
    <mergeCell ref="A22:K22"/>
    <mergeCell ref="A23:M23"/>
    <mergeCell ref="A4:A5"/>
    <mergeCell ref="K4:K5"/>
    <mergeCell ref="B5:J5"/>
    <mergeCell ref="A9:K9"/>
    <mergeCell ref="A20:K20"/>
  </mergeCells>
  <hyperlinks>
    <hyperlink ref="M1" location="'Spis tablic_Contents'!A1" display="&lt; POWRÓT"/>
    <hyperlink ref="M2" location="'Spis tablic_Contents'!A1" display="&lt; BACK"/>
  </hyperlinks>
  <pageMargins left="0.74803149606299213" right="0.78740157480314965" top="0.74803149606299213" bottom="0.19685039370078741" header="0.51181102362204722" footer="0.31496062992125984"/>
  <pageSetup paperSize="9" scale="9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48</vt:i4>
      </vt:variant>
      <vt:variant>
        <vt:lpstr>Zakresy nazwane</vt:lpstr>
      </vt:variant>
      <vt:variant>
        <vt:i4>59</vt:i4>
      </vt:variant>
    </vt:vector>
  </HeadingPairs>
  <TitlesOfParts>
    <vt:vector size="107" baseType="lpstr">
      <vt:lpstr>Dział 4._Chapter 4.</vt:lpstr>
      <vt:lpstr>Spis tablic_Contents</vt:lpstr>
      <vt:lpstr>Tabl.1(118)</vt:lpstr>
      <vt:lpstr>Tabl.2(119)</vt:lpstr>
      <vt:lpstr>Tabl.3(120)</vt:lpstr>
      <vt:lpstr>Tabl.4(121)</vt:lpstr>
      <vt:lpstr>Tabl.5(122)</vt:lpstr>
      <vt:lpstr>Tabl.6(123)</vt:lpstr>
      <vt:lpstr>Tabl.7(124)</vt:lpstr>
      <vt:lpstr>Tabl.8(125)</vt:lpstr>
      <vt:lpstr>Tabl.9(126)</vt:lpstr>
      <vt:lpstr>Tabl.10(127)</vt:lpstr>
      <vt:lpstr>Tabl.11(128)</vt:lpstr>
      <vt:lpstr>Tabl.12(129)</vt:lpstr>
      <vt:lpstr>Tabl.13(130)</vt:lpstr>
      <vt:lpstr>Tabl.14(131)</vt:lpstr>
      <vt:lpstr>Tabl.15(132)</vt:lpstr>
      <vt:lpstr>Tabl.16(133)</vt:lpstr>
      <vt:lpstr>Tabl.17(134)</vt:lpstr>
      <vt:lpstr>Tabl.18(135)</vt:lpstr>
      <vt:lpstr>Tabl.19(136)</vt:lpstr>
      <vt:lpstr>Tabl.20(137)</vt:lpstr>
      <vt:lpstr>Tabl.21(138)</vt:lpstr>
      <vt:lpstr>Tabl.22(139)</vt:lpstr>
      <vt:lpstr>Tabl.23(140)</vt:lpstr>
      <vt:lpstr>Tabl.24(141)</vt:lpstr>
      <vt:lpstr>Tabl.25(142)</vt:lpstr>
      <vt:lpstr>Tabl.26(143)</vt:lpstr>
      <vt:lpstr>Tabl.27(144)</vt:lpstr>
      <vt:lpstr>Tabl.28(145)</vt:lpstr>
      <vt:lpstr>Tabl.29(146)</vt:lpstr>
      <vt:lpstr>Tabl.30(147)</vt:lpstr>
      <vt:lpstr>Tabl.31(148)</vt:lpstr>
      <vt:lpstr>Tabl.32(149)</vt:lpstr>
      <vt:lpstr>Tabl.33(150)</vt:lpstr>
      <vt:lpstr>Tabl.34(151)</vt:lpstr>
      <vt:lpstr>Tabl.35(152)</vt:lpstr>
      <vt:lpstr>Tabl.36(153)</vt:lpstr>
      <vt:lpstr>Tabl.37(154)</vt:lpstr>
      <vt:lpstr>Tabl.38(155)</vt:lpstr>
      <vt:lpstr>Tabl.39(156)</vt:lpstr>
      <vt:lpstr>Tabl.40(157)</vt:lpstr>
      <vt:lpstr>Tabl.41(158)</vt:lpstr>
      <vt:lpstr>Tabl.42(159)</vt:lpstr>
      <vt:lpstr>Tabl.43(160)</vt:lpstr>
      <vt:lpstr>Tabl.44(161)</vt:lpstr>
      <vt:lpstr>Tab. 45(162)</vt:lpstr>
      <vt:lpstr>Tabl.46(163)</vt:lpstr>
      <vt:lpstr>'Dział 4._Chapter 4.'!Obszar_wydruku</vt:lpstr>
      <vt:lpstr>'Spis tablic_Contents'!Obszar_wydruku</vt:lpstr>
      <vt:lpstr>'Tab. 45(162)'!Obszar_wydruku</vt:lpstr>
      <vt:lpstr>'Tabl.1(118)'!Obszar_wydruku</vt:lpstr>
      <vt:lpstr>'Tabl.10(127)'!Obszar_wydruku</vt:lpstr>
      <vt:lpstr>'Tabl.11(128)'!Obszar_wydruku</vt:lpstr>
      <vt:lpstr>'Tabl.12(129)'!Obszar_wydruku</vt:lpstr>
      <vt:lpstr>'Tabl.13(130)'!Obszar_wydruku</vt:lpstr>
      <vt:lpstr>'Tabl.14(131)'!Obszar_wydruku</vt:lpstr>
      <vt:lpstr>'Tabl.15(132)'!Obszar_wydruku</vt:lpstr>
      <vt:lpstr>'Tabl.16(133)'!Obszar_wydruku</vt:lpstr>
      <vt:lpstr>'Tabl.17(134)'!Obszar_wydruku</vt:lpstr>
      <vt:lpstr>'Tabl.18(135)'!Obszar_wydruku</vt:lpstr>
      <vt:lpstr>'Tabl.19(136)'!Obszar_wydruku</vt:lpstr>
      <vt:lpstr>'Tabl.2(119)'!Obszar_wydruku</vt:lpstr>
      <vt:lpstr>'Tabl.20(137)'!Obszar_wydruku</vt:lpstr>
      <vt:lpstr>'Tabl.21(138)'!Obszar_wydruku</vt:lpstr>
      <vt:lpstr>'Tabl.22(139)'!Obszar_wydruku</vt:lpstr>
      <vt:lpstr>'Tabl.23(140)'!Obszar_wydruku</vt:lpstr>
      <vt:lpstr>'Tabl.24(141)'!Obszar_wydruku</vt:lpstr>
      <vt:lpstr>'Tabl.25(142)'!Obszar_wydruku</vt:lpstr>
      <vt:lpstr>'Tabl.26(143)'!Obszar_wydruku</vt:lpstr>
      <vt:lpstr>'Tabl.27(144)'!Obszar_wydruku</vt:lpstr>
      <vt:lpstr>'Tabl.28(145)'!Obszar_wydruku</vt:lpstr>
      <vt:lpstr>'Tabl.29(146)'!Obszar_wydruku</vt:lpstr>
      <vt:lpstr>'Tabl.3(120)'!Obszar_wydruku</vt:lpstr>
      <vt:lpstr>'Tabl.30(147)'!Obszar_wydruku</vt:lpstr>
      <vt:lpstr>'Tabl.31(148)'!Obszar_wydruku</vt:lpstr>
      <vt:lpstr>'Tabl.32(149)'!Obszar_wydruku</vt:lpstr>
      <vt:lpstr>'Tabl.33(150)'!Obszar_wydruku</vt:lpstr>
      <vt:lpstr>'Tabl.34(151)'!Obszar_wydruku</vt:lpstr>
      <vt:lpstr>'Tabl.35(152)'!Obszar_wydruku</vt:lpstr>
      <vt:lpstr>'Tabl.36(153)'!Obszar_wydruku</vt:lpstr>
      <vt:lpstr>'Tabl.37(154)'!Obszar_wydruku</vt:lpstr>
      <vt:lpstr>'Tabl.38(155)'!Obszar_wydruku</vt:lpstr>
      <vt:lpstr>'Tabl.39(156)'!Obszar_wydruku</vt:lpstr>
      <vt:lpstr>'Tabl.4(121)'!Obszar_wydruku</vt:lpstr>
      <vt:lpstr>'Tabl.40(157)'!Obszar_wydruku</vt:lpstr>
      <vt:lpstr>'Tabl.41(158)'!Obszar_wydruku</vt:lpstr>
      <vt:lpstr>'Tabl.42(159)'!Obszar_wydruku</vt:lpstr>
      <vt:lpstr>'Tabl.43(160)'!Obszar_wydruku</vt:lpstr>
      <vt:lpstr>'Tabl.44(161)'!Obszar_wydruku</vt:lpstr>
      <vt:lpstr>'Tabl.46(163)'!Obszar_wydruku</vt:lpstr>
      <vt:lpstr>'Tabl.5(122)'!Obszar_wydruku</vt:lpstr>
      <vt:lpstr>'Tabl.6(123)'!Obszar_wydruku</vt:lpstr>
      <vt:lpstr>'Tabl.7(124)'!Obszar_wydruku</vt:lpstr>
      <vt:lpstr>'Tabl.8(125)'!Obszar_wydruku</vt:lpstr>
      <vt:lpstr>'Tabl.9(126)'!Obszar_wydruku</vt:lpstr>
      <vt:lpstr>'Tabl.17(134)'!Tytuły_wydruku</vt:lpstr>
      <vt:lpstr>'Tabl.19(136)'!Tytuły_wydruku</vt:lpstr>
      <vt:lpstr>'Tabl.20(137)'!Tytuły_wydruku</vt:lpstr>
      <vt:lpstr>'Tabl.23(140)'!Tytuły_wydruku</vt:lpstr>
      <vt:lpstr>'Tabl.24(141)'!Tytuły_wydruku</vt:lpstr>
      <vt:lpstr>'Tabl.25(142)'!Tytuły_wydruku</vt:lpstr>
      <vt:lpstr>'Tabl.26(143)'!Tytuły_wydruku</vt:lpstr>
      <vt:lpstr>'Tabl.27(144)'!Tytuły_wydruku</vt:lpstr>
      <vt:lpstr>'Tabl.28(145)'!Tytuły_wydruku</vt:lpstr>
      <vt:lpstr>'Tabl.29(146)'!Tytuły_wydruku</vt:lpstr>
      <vt:lpstr>'Tabl.30(147)'!Tytuły_wydruku</vt:lpstr>
    </vt:vector>
  </TitlesOfParts>
  <Company>gus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Zagórska</dc:creator>
  <cp:lastModifiedBy>Wrzosek Anna</cp:lastModifiedBy>
  <cp:lastPrinted>2019-11-28T10:05:57Z</cp:lastPrinted>
  <dcterms:created xsi:type="dcterms:W3CDTF">2012-06-19T07:49:07Z</dcterms:created>
  <dcterms:modified xsi:type="dcterms:W3CDTF">2019-11-28T10:06:36Z</dcterms:modified>
</cp:coreProperties>
</file>